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defaultThemeVersion="166925"/>
  <xr:revisionPtr revIDLastSave="0" documentId="13_ncr:1_{7355FE90-4DE1-4AFF-8091-2D4FF7939C15}" xr6:coauthVersionLast="47" xr6:coauthVersionMax="47" xr10:uidLastSave="{00000000-0000-0000-0000-000000000000}"/>
  <bookViews>
    <workbookView xWindow="28680" yWindow="-120" windowWidth="29040" windowHeight="15840" xr2:uid="{0F174D70-F60D-4A28-95B6-0DB06D8A09F0}"/>
  </bookViews>
  <sheets>
    <sheet name="OFERTA ECO. LOTE 1" sheetId="6" r:id="rId1"/>
    <sheet name="OFERTA ECO. LOTE 2" sheetId="5" r:id="rId2"/>
    <sheet name="OFERTA ECO. LOTE 3"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4" i="6" l="1"/>
  <c r="K13" i="6"/>
  <c r="K12" i="6"/>
  <c r="K11" i="6"/>
  <c r="K10" i="6"/>
  <c r="K9" i="6"/>
  <c r="K8" i="6"/>
  <c r="K7" i="6"/>
  <c r="K6" i="6"/>
  <c r="K5" i="6"/>
  <c r="K4" i="6"/>
  <c r="L5" i="5"/>
  <c r="L4" i="5"/>
  <c r="K15" i="6" l="1"/>
  <c r="K16" i="6" s="1"/>
  <c r="K17" i="6" s="1"/>
  <c r="L6" i="5"/>
  <c r="L7" i="5" s="1"/>
  <c r="L8" i="5" s="1"/>
  <c r="K6" i="4"/>
  <c r="K5" i="4"/>
  <c r="K4" i="4"/>
  <c r="K7" i="4" l="1"/>
  <c r="K8" i="4" s="1"/>
  <c r="K9" i="4" s="1"/>
</calcChain>
</file>

<file path=xl/sharedStrings.xml><?xml version="1.0" encoding="utf-8"?>
<sst xmlns="http://schemas.openxmlformats.org/spreadsheetml/2006/main" count="128" uniqueCount="73">
  <si>
    <t>GESTOR COMUNICACIONES PROTECCIONES ETD</t>
  </si>
  <si>
    <t>MICROTELEFONO CON PULSADOR PTT</t>
  </si>
  <si>
    <t>CASCO TELEFONICO JABRA</t>
  </si>
  <si>
    <t>SWITCH FIBRA / ETHERNET</t>
  </si>
  <si>
    <t>CONVERSOR MEDIO IMC200T/SC</t>
  </si>
  <si>
    <t>EXTENDER DESTINO TCE KV04-REM</t>
  </si>
  <si>
    <t>CABLE CASCO UNIVERSAL JABRA 2m</t>
  </si>
  <si>
    <t>CONVERSOR MOXA 1 p UTP-FIBRA MM</t>
  </si>
  <si>
    <t>BATERIA TERMINAL TETRA MTP3550</t>
  </si>
  <si>
    <t>ANTENA CORTA MTP3550</t>
  </si>
  <si>
    <t>ANTENA CISCO DIPOLO AIR-ANT2535SDW-R</t>
  </si>
  <si>
    <t>POE+ MONOPUERTO CISCO AIR-PWRINJ6=</t>
  </si>
  <si>
    <t>ANTENA CISCO AIR ANT-2524V4C-R</t>
  </si>
  <si>
    <t>POS</t>
  </si>
  <si>
    <t>FABRICANTE</t>
  </si>
  <si>
    <t>REF. METRO</t>
  </si>
  <si>
    <t>DENOMINACIÓN</t>
  </si>
  <si>
    <t>MODELO/
REFERENCIA/
DESCRIPCIÓN</t>
  </si>
  <si>
    <t>MODELO OFERTADO</t>
  </si>
  <si>
    <t>CANTIDAD</t>
  </si>
  <si>
    <t>TOTAL</t>
  </si>
  <si>
    <t>JetPort 5601 (1 puerto)</t>
  </si>
  <si>
    <t>Modelo: FUNK 750
Referencia: 88-14-11140.</t>
  </si>
  <si>
    <t xml:space="preserve"> KORENIX</t>
  </si>
  <si>
    <t>Jabra Biz 2300 QD MONO
QD: Desconexión rápida
MONO: Tipo diadema (un solo auricular)</t>
  </si>
  <si>
    <t xml:space="preserve">JABRA
</t>
  </si>
  <si>
    <t>Referencia: 1085179</t>
  </si>
  <si>
    <t>PHOENIX CONTACT</t>
  </si>
  <si>
    <t xml:space="preserve"> ALLIED TELESIS</t>
  </si>
  <si>
    <t xml:space="preserve"> HIRSCHMANN</t>
  </si>
  <si>
    <t>JABRA</t>
  </si>
  <si>
    <t>INFORMACIÓN ADICIONAL</t>
  </si>
  <si>
    <t>UN</t>
  </si>
  <si>
    <t>NNTN8023</t>
  </si>
  <si>
    <t>AIR-ANT2535SDW-R</t>
  </si>
  <si>
    <t>AIR-PWRINJ6=</t>
  </si>
  <si>
    <t>ANT-2524V4C-R</t>
  </si>
  <si>
    <t>Modelo: GN 1200 CC
part number 88011-99</t>
  </si>
  <si>
    <t xml:space="preserve">LATIGUILLO RJ45/RJ45 UTP CAT6 3mts </t>
  </si>
  <si>
    <t>LATIGUILLO RJ45/RJ45 UTP CAT6 8mts</t>
  </si>
  <si>
    <t>CONDICIONES DE ENTREGA
En el albarán o documento anexo al mismo se deberá indicar explícitamente el fabricante y referencia completa del repuesto suministrado.</t>
  </si>
  <si>
    <t>CONDICIONES DE ENTREGA
En el albarán o documento anexo al mismo se deberá indicar explícitamente el fabricante y referencia completa del repuesto suministrado</t>
  </si>
  <si>
    <t>MOXA</t>
  </si>
  <si>
    <t>SERVSWITCH CX REMOTE UNIT, PS/2 BASIC 
Modelo: KV04-REM</t>
  </si>
  <si>
    <t>AT-IMC200T/SC-980</t>
  </si>
  <si>
    <t>DOCUMENTACION DE CALIDAD
En el albarán o documento anexo al mismo se deberá indicar explícitamente el fabricante y referencia completa del repuesto suministrado.</t>
  </si>
  <si>
    <t>CISCO</t>
  </si>
  <si>
    <t>Unidades</t>
  </si>
  <si>
    <t>IMPORTE OFERTADO (SIN IVA)</t>
  </si>
  <si>
    <t>IMPORTE DEL IVA</t>
  </si>
  <si>
    <t>IMPORTE OFERTADO (IVA INCLUIDO)</t>
  </si>
  <si>
    <t>CONDICIONES DE ENTREGA 
La fecha de fabricación será como máximo seis meses anterior a la fecha de suministro. Esta fecha deberá figurar de manera fácilmente visible en cada una de las unidades entregadas. Será imprescindible que en el albarán de entrega del material, figure la fecha de fabricación de las unidades suministradas; y en el caso de entregar materiales con diferentes fechas de fabricación, deberán realizar una posición de albarán por cada fecha, indicando la misma y las unidades afectadas. 
DOCUMENTACION DE CALIDAD
En el albarán o documento anexo al mismo se deberá indicar explícitamente el fabricante y referencia completa del repuesto suministrado.</t>
  </si>
  <si>
    <t>(*) Indicar modelo ofertado</t>
  </si>
  <si>
    <t>Modelos aceptados:
Modelo 1: 
AN000251A01
Modelo 2: 
85012056001</t>
  </si>
  <si>
    <t>-</t>
  </si>
  <si>
    <t>MOTOROLA</t>
  </si>
  <si>
    <t>(No se solicita fabricante concreto)</t>
  </si>
  <si>
    <t>BLACK BOX</t>
  </si>
  <si>
    <t>HOLMBERG</t>
  </si>
  <si>
    <t xml:space="preserve">CONDICIONES DE ENTREGA
Deberán suministrarse embolsados individualmente, con indicación de la longitud del latiguillo y confirmación del control de calidad
DOCUMENTACION DE CALIDAD
Junto con el albarán deberá entregarse certificado de haber pasado control de calidad conforme ISO/IEC 11801, en el que se indique que el 100% de los latiguillos suministrados han sido controlados y son conformes con las especificaciones del producto. </t>
  </si>
  <si>
    <t xml:space="preserve">Latiguillo RJ45/RJ45 UTP CAT6 8 metros </t>
  </si>
  <si>
    <t xml:space="preserve">Latiguillo RJ45/RJ45 UTP CAT6 3 metros </t>
  </si>
  <si>
    <t>CONDICIONES DE ENTREGA
Los cascos deberan venir junto con su micrófono formando un conjunto  y cada conjunto empaquetado individualmente
DOCUMENTACION DE CALIDAD
En el albarán o documento anexo al mismo se deberá indicar explícitamente el fabricante y referencia completa del repuesto suministrado.</t>
  </si>
  <si>
    <t>PRECIO UNITARIO OFERTADO</t>
  </si>
  <si>
    <t>OFERTA ECONÓMICA LOTE 3- REPUESTOS DEL FABRICANTE CISCO</t>
  </si>
  <si>
    <t xml:space="preserve">OFERTA ECONÓMICA LOTE 2- REPUESTOS DEL FABRICANTE MOTOROLA </t>
  </si>
  <si>
    <t>OFERTA ECONÓMICA LOTE 1-  REPUESTOS DE COMUNICACIONES GENERAL</t>
  </si>
  <si>
    <t>Conjunto formado por UTP-fibra multimodo + alimentador enchufable entrada 220Vac, Salida 12Vdc y una corriente mínima de salida de 265 mA.No es necesario que tenga conector, puede ir en puntas.
REFERENCIA HOMOLOGADA DEL CONVERSOR
Fabricante: MOXA
Modelo: IMC-21A-M-ST .
EJEMPLO MODELO VÁLIDO  PARA EL ALIMENTADOR
Fabricante: OPTRAL
Modelo: PS155 IMC-21A-M-ST
Se admitirá equivalente para el alimentador</t>
  </si>
  <si>
    <t xml:space="preserve">CONV MEDIO SPIDER </t>
  </si>
  <si>
    <t>MODELO: Conversor medios
SPIDER-SL-20-04T1M29999SY9HHHH</t>
  </si>
  <si>
    <t>PRECIO MÁXIMO UNITARIO</t>
  </si>
  <si>
    <r>
      <rPr>
        <b/>
        <sz val="12"/>
        <color rgb="FFC00000"/>
        <rFont val="Calibri"/>
        <family val="2"/>
        <scheme val="minor"/>
      </rPr>
      <t>CONSIDERACIONES PARA LA CORRECTA CUMPLIMENTACIÓN DEL ANEXO</t>
    </r>
    <r>
      <rPr>
        <sz val="11"/>
        <color theme="1"/>
        <rFont val="Calibri"/>
        <family val="2"/>
        <scheme val="minor"/>
      </rPr>
      <t xml:space="preserve">
Los oferentes deberán indicar en dicho Anexo II, para cada lote al que se presenten, el precio unitario para la totalidad de los repuestos indicados.
• El Anexo II OFERTA ECONÓMICA está preparado para calcular automáticamente el valor ofertado y el importe total de la oferta económica por cada lote.
• Los precios unitarios serán SIN IVA.
• No se admitirán ofertas con precios unitarios con más de dos cifras decimales.
• Los oferentes que deseen presentar oferta por un lote, deberán presentar cotización por TODAS Y CADA UNA de las posiciones indicadas para dicho lote.
• Los precios ofertados no pueden superar el precio máximo unitario indicado.
• El precio ofertado se entiende como total, ccomprendiendo toda clase de gastos hasta la entrega de la mercancía en los almacenes de METRO (portes, embalajes, seguros, GG, BI, etc.), incluidos tributos, impuestos y arbitrios estatales, autonómicos y locales, excepto I.V.A. que figurará expresamente aparte. 
</t>
    </r>
  </si>
  <si>
    <r>
      <rPr>
        <b/>
        <sz val="12"/>
        <color rgb="FFC00000"/>
        <rFont val="Calibri"/>
        <family val="2"/>
        <scheme val="minor"/>
      </rPr>
      <t>CONSIDERACIONES PARA LA CORRECTA CUMPLIMENTACIÓN DEL ANEXO</t>
    </r>
    <r>
      <rPr>
        <sz val="11"/>
        <color theme="1"/>
        <rFont val="Calibri"/>
        <family val="2"/>
        <scheme val="minor"/>
      </rPr>
      <t xml:space="preserve">
Los oferentes deberán indicar en dicho Anexo II, para cada lote al que se presenten, el precio unitario para la totalidad de los repuestos indicados.
• El Anexo II OFERTA ECONÓMICA está preparado para calcular automáticamente el valor ofertado y el importe total de la oferta económica por cada lote.
• Los precios unitarios serán SIN IVA.
• No se admitirán ofertas con precios unitarios con más de dos cifras decimales.
• Los oferentes que deseen presentar oferta por un lote, deberán presentar cotización por TODAS Y CADA UNA de las posiciones indicadas para dicho lote.
• Los precios ofertados no pueden superar el precio máximo unitario indicado.
• El precio ofertado se entiende como total, ccomprendiendo toda clase de gastos hasta la entrega de la mercancía en los almacenes de METRO (portes, embalajes, seguros, GG, BI, etc.), incluidos tributos, impuestos y arbitrios estatales, autonómicos y locales, excepto I.V.A. que figurará expresamente aparte. 
</t>
    </r>
    <r>
      <rPr>
        <b/>
        <sz val="11"/>
        <color theme="1"/>
        <rFont val="Calibri"/>
        <family val="2"/>
        <scheme val="minor"/>
      </rPr>
      <t>IMPORTANTE</t>
    </r>
    <r>
      <rPr>
        <sz val="11"/>
        <color theme="1"/>
        <rFont val="Calibri"/>
        <family val="2"/>
        <scheme val="minor"/>
      </rPr>
      <t xml:space="preserve"> 
(*) MODELO OFERTADO: únicamente se deberá cumplimentar la celda habilitada (en color blanco), indicando el modelo ofertado.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</si>
</sst>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C0A]_-;\-* #,##0.00\ [$€-C0A]_-;_-* &quot;-&quot;??\ [$€-C0A]_-;_-@_-"/>
    <numFmt numFmtId="165" formatCode="#,##0.00\ &quot;€&quot;"/>
  </numFmts>
  <fonts count="11" x14ac:knownFonts="1">
    <font>
      <sz val="11"/>
      <color theme="1"/>
      <name val="Calibri"/>
      <family val="2"/>
      <scheme val="minor"/>
    </font>
    <font>
      <sz val="11"/>
      <color theme="1"/>
      <name val="Calibri"/>
      <family val="2"/>
      <scheme val="minor"/>
    </font>
    <font>
      <sz val="11"/>
      <name val="Calibri"/>
      <family val="2"/>
      <scheme val="minor"/>
    </font>
    <font>
      <sz val="10"/>
      <color theme="1"/>
      <name val="Calibri"/>
      <family val="2"/>
      <scheme val="minor"/>
    </font>
    <font>
      <b/>
      <sz val="11"/>
      <color theme="1"/>
      <name val="Calibri"/>
      <family val="2"/>
      <scheme val="minor"/>
    </font>
    <font>
      <b/>
      <sz val="10"/>
      <color theme="0"/>
      <name val="Calibri"/>
      <family val="2"/>
      <scheme val="minor"/>
    </font>
    <font>
      <b/>
      <sz val="10"/>
      <color indexed="9"/>
      <name val="Calibri"/>
      <family val="2"/>
      <scheme val="minor"/>
    </font>
    <font>
      <sz val="10"/>
      <name val="Calibri"/>
      <family val="2"/>
      <scheme val="minor"/>
    </font>
    <font>
      <b/>
      <sz val="10"/>
      <name val="Calibri"/>
      <family val="2"/>
    </font>
    <font>
      <b/>
      <i/>
      <sz val="11"/>
      <color theme="0"/>
      <name val="Calibri"/>
      <family val="2"/>
      <scheme val="minor"/>
    </font>
    <font>
      <b/>
      <sz val="12"/>
      <color rgb="FFC00000"/>
      <name val="Calibri"/>
      <family val="2"/>
      <scheme val="minor"/>
    </font>
  </fonts>
  <fills count="9">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3" tint="-0.499984740745262"/>
        <bgColor indexed="64"/>
      </patternFill>
    </fill>
    <fill>
      <patternFill patternType="solid">
        <fgColor rgb="FF517D33"/>
        <bgColor indexed="64"/>
      </patternFill>
    </fill>
    <fill>
      <patternFill patternType="solid">
        <fgColor rgb="FFD9EBCD"/>
        <bgColor indexed="64"/>
      </patternFill>
    </fill>
    <fill>
      <patternFill patternType="solid">
        <fgColor theme="0"/>
        <bgColor indexed="64"/>
      </patternFill>
    </fill>
    <fill>
      <patternFill patternType="solid">
        <fgColor theme="6"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s>
  <cellStyleXfs count="2">
    <xf numFmtId="0" fontId="0" fillId="0" borderId="0"/>
    <xf numFmtId="44" fontId="1" fillId="0" borderId="0" applyFont="0" applyFill="0" applyBorder="0" applyAlignment="0" applyProtection="0"/>
  </cellStyleXfs>
  <cellXfs count="42">
    <xf numFmtId="0" fontId="0" fillId="0" borderId="0" xfId="0"/>
    <xf numFmtId="164" fontId="7" fillId="0" borderId="1" xfId="1" applyNumberFormat="1" applyFont="1" applyBorder="1" applyAlignment="1" applyProtection="1">
      <alignment horizontal="center" vertical="center" wrapText="1"/>
      <protection locked="0"/>
    </xf>
    <xf numFmtId="164" fontId="7" fillId="0" borderId="13" xfId="1" applyNumberFormat="1" applyFont="1" applyBorder="1" applyAlignment="1" applyProtection="1">
      <alignment horizontal="center" vertical="center" wrapText="1"/>
      <protection locked="0"/>
    </xf>
    <xf numFmtId="0" fontId="3" fillId="7" borderId="1" xfId="0" applyFont="1" applyFill="1" applyBorder="1" applyAlignment="1" applyProtection="1">
      <alignment horizontal="center" vertical="center" wrapText="1"/>
      <protection locked="0"/>
    </xf>
    <xf numFmtId="0" fontId="5" fillId="2" borderId="0" xfId="0" applyFont="1" applyFill="1" applyAlignment="1">
      <alignment horizontal="center"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8" fillId="6" borderId="1" xfId="0" applyFont="1" applyFill="1" applyBorder="1" applyAlignment="1">
      <alignment horizontal="center" vertical="center"/>
    </xf>
    <xf numFmtId="165" fontId="7" fillId="3" borderId="1" xfId="1" applyNumberFormat="1" applyFont="1" applyFill="1" applyBorder="1" applyAlignment="1" applyProtection="1">
      <alignment horizontal="center" vertical="center" wrapText="1"/>
    </xf>
    <xf numFmtId="164" fontId="3" fillId="3" borderId="1" xfId="0" applyNumberFormat="1" applyFont="1" applyFill="1" applyBorder="1" applyAlignment="1">
      <alignment horizontal="center" vertical="center"/>
    </xf>
    <xf numFmtId="0" fontId="9" fillId="4" borderId="1" xfId="0" applyFont="1" applyFill="1" applyBorder="1" applyAlignment="1">
      <alignment horizontal="right" vertical="center" wrapText="1"/>
    </xf>
    <xf numFmtId="164" fontId="4" fillId="3" borderId="1" xfId="0" applyNumberFormat="1" applyFont="1" applyFill="1" applyBorder="1" applyAlignment="1">
      <alignment horizontal="center" vertical="center"/>
    </xf>
    <xf numFmtId="0" fontId="9" fillId="4" borderId="1" xfId="0" applyFont="1" applyFill="1" applyBorder="1" applyAlignment="1">
      <alignment horizontal="right" vertical="center"/>
    </xf>
    <xf numFmtId="0" fontId="0" fillId="0" borderId="0" xfId="0" applyAlignment="1">
      <alignment horizontal="center" vertical="center"/>
    </xf>
    <xf numFmtId="0" fontId="3" fillId="0" borderId="0" xfId="0" applyFont="1" applyAlignment="1">
      <alignment horizontal="center" vertical="center"/>
    </xf>
    <xf numFmtId="0" fontId="3" fillId="3" borderId="13" xfId="0" applyFont="1" applyFill="1" applyBorder="1" applyAlignment="1">
      <alignment horizontal="center" vertical="center"/>
    </xf>
    <xf numFmtId="0" fontId="3" fillId="3" borderId="13" xfId="0" applyFont="1" applyFill="1" applyBorder="1" applyAlignment="1">
      <alignment horizontal="left" vertical="center" wrapText="1"/>
    </xf>
    <xf numFmtId="0" fontId="8" fillId="6" borderId="13" xfId="0" applyFont="1" applyFill="1" applyBorder="1" applyAlignment="1">
      <alignment horizontal="center" vertical="center"/>
    </xf>
    <xf numFmtId="165" fontId="7" fillId="3" borderId="13" xfId="1" applyNumberFormat="1" applyFont="1" applyFill="1" applyBorder="1" applyAlignment="1" applyProtection="1">
      <alignment horizontal="center" vertical="center" wrapText="1"/>
    </xf>
    <xf numFmtId="164" fontId="3" fillId="3" borderId="13" xfId="0" applyNumberFormat="1" applyFont="1" applyFill="1" applyBorder="1" applyAlignment="1">
      <alignment horizontal="center" vertical="center"/>
    </xf>
    <xf numFmtId="0" fontId="2" fillId="0" borderId="0" xfId="0" applyFont="1" applyAlignment="1">
      <alignment horizontal="center" vertical="center"/>
    </xf>
    <xf numFmtId="0" fontId="0" fillId="8" borderId="5" xfId="0" applyFill="1" applyBorder="1" applyAlignment="1">
      <alignment horizontal="left" vertical="center" wrapText="1"/>
    </xf>
    <xf numFmtId="0" fontId="0" fillId="8" borderId="6" xfId="0" applyFill="1" applyBorder="1" applyAlignment="1">
      <alignment horizontal="left" vertical="center" wrapText="1"/>
    </xf>
    <xf numFmtId="0" fontId="0" fillId="8" borderId="7" xfId="0" applyFill="1" applyBorder="1" applyAlignment="1">
      <alignment horizontal="left" vertical="center" wrapText="1"/>
    </xf>
    <xf numFmtId="0" fontId="0" fillId="8" borderId="8" xfId="0" applyFill="1" applyBorder="1" applyAlignment="1">
      <alignment horizontal="left" vertical="center" wrapText="1"/>
    </xf>
    <xf numFmtId="0" fontId="0" fillId="8" borderId="0" xfId="0" applyFill="1" applyAlignment="1">
      <alignment horizontal="left" vertical="center" wrapText="1"/>
    </xf>
    <xf numFmtId="0" fontId="0" fillId="8" borderId="9" xfId="0" applyFill="1" applyBorder="1" applyAlignment="1">
      <alignment horizontal="left" vertical="center" wrapText="1"/>
    </xf>
    <xf numFmtId="0" fontId="0" fillId="8" borderId="10" xfId="0" applyFill="1" applyBorder="1" applyAlignment="1">
      <alignment horizontal="left" vertical="center" wrapText="1"/>
    </xf>
    <xf numFmtId="0" fontId="0" fillId="8" borderId="11" xfId="0" applyFill="1" applyBorder="1" applyAlignment="1">
      <alignment horizontal="left" vertical="center" wrapText="1"/>
    </xf>
    <xf numFmtId="0" fontId="0" fillId="8" borderId="12" xfId="0" applyFill="1" applyBorder="1" applyAlignment="1">
      <alignment horizontal="left" vertical="center" wrapText="1"/>
    </xf>
    <xf numFmtId="0" fontId="5" fillId="5" borderId="1" xfId="0" applyFont="1" applyFill="1" applyBorder="1" applyAlignment="1">
      <alignment horizontal="center" vertical="center"/>
    </xf>
    <xf numFmtId="0" fontId="9" fillId="4" borderId="1" xfId="0" applyFont="1" applyFill="1" applyBorder="1" applyAlignment="1">
      <alignment horizontal="right" vertical="center" wrapText="1"/>
    </xf>
    <xf numFmtId="0" fontId="9" fillId="4" borderId="1" xfId="0" applyFont="1" applyFill="1" applyBorder="1" applyAlignment="1">
      <alignment horizontal="right" vertical="center"/>
    </xf>
    <xf numFmtId="0" fontId="5" fillId="2" borderId="14" xfId="0" applyFont="1" applyFill="1" applyBorder="1" applyAlignment="1">
      <alignment horizontal="center" vertical="center"/>
    </xf>
    <xf numFmtId="0" fontId="5" fillId="2" borderId="0" xfId="0" applyFont="1" applyFill="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2" xfId="0" applyFont="1" applyFill="1" applyBorder="1" applyAlignment="1">
      <alignment horizontal="center" vertical="center"/>
    </xf>
  </cellXfs>
  <cellStyles count="2">
    <cellStyle name="Moneda" xfId="1" builtinId="4"/>
    <cellStyle name="Normal" xfId="0" builtinId="0"/>
  </cellStyles>
  <dxfs count="0"/>
  <tableStyles count="0" defaultTableStyle="TableStyleMedium2" defaultPivotStyle="PivotStyleLight16"/>
  <colors>
    <mruColors>
      <color rgb="FF0B4E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8104E-AFFF-4A3B-AAE6-8E1D59CE04FE}">
  <dimension ref="A1:K34"/>
  <sheetViews>
    <sheetView tabSelected="1" zoomScale="85" zoomScaleNormal="85" workbookViewId="0">
      <pane xSplit="2" ySplit="1" topLeftCell="C2" activePane="bottomRight" state="frozen"/>
      <selection pane="topRight" activeCell="C1" sqref="C1"/>
      <selection pane="bottomLeft" activeCell="A2" sqref="A2"/>
      <selection pane="bottomRight" activeCell="B21" sqref="B21:I34"/>
    </sheetView>
  </sheetViews>
  <sheetFormatPr baseColWidth="10" defaultColWidth="11" defaultRowHeight="15" x14ac:dyDescent="0.25"/>
  <cols>
    <col min="1" max="1" width="6" customWidth="1"/>
    <col min="2" max="2" width="10.42578125" bestFit="1" customWidth="1"/>
    <col min="3" max="3" width="42.7109375" customWidth="1"/>
    <col min="4" max="4" width="30" bestFit="1" customWidth="1"/>
    <col min="5" max="5" width="42.85546875" customWidth="1"/>
    <col min="6" max="6" width="42.140625" customWidth="1"/>
    <col min="9" max="10" width="14" customWidth="1"/>
    <col min="11" max="11" width="17.28515625" customWidth="1"/>
  </cols>
  <sheetData>
    <row r="1" spans="1:11" ht="27.75" customHeight="1" x14ac:dyDescent="0.25">
      <c r="B1" s="37" t="s">
        <v>66</v>
      </c>
      <c r="C1" s="38"/>
      <c r="D1" s="38"/>
      <c r="E1" s="38"/>
      <c r="F1" s="38"/>
      <c r="G1" s="38"/>
      <c r="H1" s="38"/>
      <c r="I1" s="38"/>
      <c r="J1" s="38"/>
    </row>
    <row r="3" spans="1:11" ht="38.25" x14ac:dyDescent="0.25">
      <c r="A3" s="5" t="s">
        <v>13</v>
      </c>
      <c r="B3" s="5" t="s">
        <v>15</v>
      </c>
      <c r="C3" s="5" t="s">
        <v>16</v>
      </c>
      <c r="D3" s="5" t="s">
        <v>14</v>
      </c>
      <c r="E3" s="6" t="s">
        <v>17</v>
      </c>
      <c r="F3" s="6" t="s">
        <v>31</v>
      </c>
      <c r="G3" s="34" t="s">
        <v>19</v>
      </c>
      <c r="H3" s="34"/>
      <c r="I3" s="7" t="s">
        <v>63</v>
      </c>
      <c r="J3" s="7" t="s">
        <v>70</v>
      </c>
      <c r="K3" s="7" t="s">
        <v>20</v>
      </c>
    </row>
    <row r="4" spans="1:11" ht="51" x14ac:dyDescent="0.25">
      <c r="A4" s="8">
        <v>1</v>
      </c>
      <c r="B4" s="8">
        <v>13297</v>
      </c>
      <c r="C4" s="8" t="s">
        <v>3</v>
      </c>
      <c r="D4" s="9" t="s">
        <v>27</v>
      </c>
      <c r="E4" s="9" t="s">
        <v>26</v>
      </c>
      <c r="F4" s="10" t="s">
        <v>45</v>
      </c>
      <c r="G4" s="11">
        <v>40</v>
      </c>
      <c r="H4" s="11" t="s">
        <v>32</v>
      </c>
      <c r="I4" s="1">
        <v>0</v>
      </c>
      <c r="J4" s="12">
        <v>400</v>
      </c>
      <c r="K4" s="13">
        <f t="shared" ref="K4:K14" si="0">I4*G4</f>
        <v>0</v>
      </c>
    </row>
    <row r="5" spans="1:11" ht="140.25" x14ac:dyDescent="0.25">
      <c r="A5" s="8">
        <v>2</v>
      </c>
      <c r="B5" s="8">
        <v>18017</v>
      </c>
      <c r="C5" s="8" t="s">
        <v>38</v>
      </c>
      <c r="D5" s="9" t="s">
        <v>56</v>
      </c>
      <c r="E5" s="9" t="s">
        <v>61</v>
      </c>
      <c r="F5" s="10" t="s">
        <v>59</v>
      </c>
      <c r="G5" s="11">
        <v>1060</v>
      </c>
      <c r="H5" s="11" t="s">
        <v>32</v>
      </c>
      <c r="I5" s="1">
        <v>0</v>
      </c>
      <c r="J5" s="12">
        <v>8</v>
      </c>
      <c r="K5" s="13">
        <f t="shared" si="0"/>
        <v>0</v>
      </c>
    </row>
    <row r="6" spans="1:11" ht="140.25" x14ac:dyDescent="0.25">
      <c r="A6" s="8">
        <v>3</v>
      </c>
      <c r="B6" s="8">
        <v>18020</v>
      </c>
      <c r="C6" s="8" t="s">
        <v>39</v>
      </c>
      <c r="D6" s="9" t="s">
        <v>56</v>
      </c>
      <c r="E6" s="9" t="s">
        <v>60</v>
      </c>
      <c r="F6" s="10" t="s">
        <v>59</v>
      </c>
      <c r="G6" s="11">
        <v>370</v>
      </c>
      <c r="H6" s="11" t="s">
        <v>32</v>
      </c>
      <c r="I6" s="1">
        <v>0</v>
      </c>
      <c r="J6" s="12">
        <v>14</v>
      </c>
      <c r="K6" s="13">
        <f t="shared" si="0"/>
        <v>0</v>
      </c>
    </row>
    <row r="7" spans="1:11" ht="51" x14ac:dyDescent="0.25">
      <c r="A7" s="8">
        <v>4</v>
      </c>
      <c r="B7" s="8">
        <v>18045</v>
      </c>
      <c r="C7" s="8" t="s">
        <v>6</v>
      </c>
      <c r="D7" s="9" t="s">
        <v>30</v>
      </c>
      <c r="E7" s="9" t="s">
        <v>37</v>
      </c>
      <c r="F7" s="10" t="s">
        <v>45</v>
      </c>
      <c r="G7" s="11">
        <v>150</v>
      </c>
      <c r="H7" s="11" t="s">
        <v>32</v>
      </c>
      <c r="I7" s="1">
        <v>0</v>
      </c>
      <c r="J7" s="12">
        <v>50</v>
      </c>
      <c r="K7" s="13">
        <f t="shared" si="0"/>
        <v>0</v>
      </c>
    </row>
    <row r="8" spans="1:11" ht="102" x14ac:dyDescent="0.25">
      <c r="A8" s="8">
        <v>5</v>
      </c>
      <c r="B8" s="8">
        <v>18048</v>
      </c>
      <c r="C8" s="8" t="s">
        <v>2</v>
      </c>
      <c r="D8" s="9" t="s">
        <v>25</v>
      </c>
      <c r="E8" s="9" t="s">
        <v>24</v>
      </c>
      <c r="F8" s="10" t="s">
        <v>62</v>
      </c>
      <c r="G8" s="11">
        <v>310</v>
      </c>
      <c r="H8" s="11" t="s">
        <v>32</v>
      </c>
      <c r="I8" s="1">
        <v>0</v>
      </c>
      <c r="J8" s="12">
        <v>190</v>
      </c>
      <c r="K8" s="13">
        <f t="shared" si="0"/>
        <v>0</v>
      </c>
    </row>
    <row r="9" spans="1:11" ht="51" x14ac:dyDescent="0.25">
      <c r="A9" s="8">
        <v>6</v>
      </c>
      <c r="B9" s="8">
        <v>18498</v>
      </c>
      <c r="C9" s="8" t="s">
        <v>5</v>
      </c>
      <c r="D9" s="9" t="s">
        <v>57</v>
      </c>
      <c r="E9" s="9" t="s">
        <v>43</v>
      </c>
      <c r="F9" s="10" t="s">
        <v>40</v>
      </c>
      <c r="G9" s="11">
        <v>30</v>
      </c>
      <c r="H9" s="11" t="s">
        <v>32</v>
      </c>
      <c r="I9" s="1">
        <v>0</v>
      </c>
      <c r="J9" s="12">
        <v>600</v>
      </c>
      <c r="K9" s="13">
        <f t="shared" si="0"/>
        <v>0</v>
      </c>
    </row>
    <row r="10" spans="1:11" ht="51" x14ac:dyDescent="0.25">
      <c r="A10" s="8">
        <v>7</v>
      </c>
      <c r="B10" s="8">
        <v>19328</v>
      </c>
      <c r="C10" s="8" t="s">
        <v>4</v>
      </c>
      <c r="D10" s="9" t="s">
        <v>28</v>
      </c>
      <c r="E10" s="9" t="s">
        <v>44</v>
      </c>
      <c r="F10" s="10" t="s">
        <v>40</v>
      </c>
      <c r="G10" s="11">
        <v>30</v>
      </c>
      <c r="H10" s="11" t="s">
        <v>32</v>
      </c>
      <c r="I10" s="1">
        <v>0</v>
      </c>
      <c r="J10" s="12">
        <v>700</v>
      </c>
      <c r="K10" s="13">
        <f t="shared" si="0"/>
        <v>0</v>
      </c>
    </row>
    <row r="11" spans="1:11" ht="184.7" customHeight="1" x14ac:dyDescent="0.25">
      <c r="A11" s="8">
        <v>8</v>
      </c>
      <c r="B11" s="8">
        <v>19369</v>
      </c>
      <c r="C11" s="8" t="s">
        <v>7</v>
      </c>
      <c r="D11" s="9" t="s">
        <v>42</v>
      </c>
      <c r="E11" s="9" t="s">
        <v>67</v>
      </c>
      <c r="F11" s="10" t="s">
        <v>41</v>
      </c>
      <c r="G11" s="11">
        <v>25</v>
      </c>
      <c r="H11" s="11" t="s">
        <v>32</v>
      </c>
      <c r="I11" s="1">
        <v>0</v>
      </c>
      <c r="J11" s="12">
        <v>400</v>
      </c>
      <c r="K11" s="13">
        <f t="shared" si="0"/>
        <v>0</v>
      </c>
    </row>
    <row r="12" spans="1:11" ht="116.85" customHeight="1" x14ac:dyDescent="0.25">
      <c r="A12" s="8">
        <v>9</v>
      </c>
      <c r="B12" s="8">
        <v>19373</v>
      </c>
      <c r="C12" s="8" t="s">
        <v>68</v>
      </c>
      <c r="D12" s="9" t="s">
        <v>29</v>
      </c>
      <c r="E12" s="9" t="s">
        <v>69</v>
      </c>
      <c r="F12" s="10" t="s">
        <v>41</v>
      </c>
      <c r="G12" s="11">
        <v>10</v>
      </c>
      <c r="H12" s="11" t="s">
        <v>32</v>
      </c>
      <c r="I12" s="1">
        <v>0</v>
      </c>
      <c r="J12" s="12">
        <v>700</v>
      </c>
      <c r="K12" s="13">
        <f t="shared" si="0"/>
        <v>0</v>
      </c>
    </row>
    <row r="13" spans="1:11" ht="51" x14ac:dyDescent="0.25">
      <c r="A13" s="8">
        <v>10</v>
      </c>
      <c r="B13" s="8">
        <v>112495</v>
      </c>
      <c r="C13" s="8" t="s">
        <v>0</v>
      </c>
      <c r="D13" s="9" t="s">
        <v>23</v>
      </c>
      <c r="E13" s="9" t="s">
        <v>21</v>
      </c>
      <c r="F13" s="10" t="s">
        <v>41</v>
      </c>
      <c r="G13" s="11">
        <v>280</v>
      </c>
      <c r="H13" s="11" t="s">
        <v>32</v>
      </c>
      <c r="I13" s="1">
        <v>0</v>
      </c>
      <c r="J13" s="12">
        <v>350</v>
      </c>
      <c r="K13" s="13">
        <f t="shared" si="0"/>
        <v>0</v>
      </c>
    </row>
    <row r="14" spans="1:11" ht="51" x14ac:dyDescent="0.25">
      <c r="A14" s="8">
        <v>11</v>
      </c>
      <c r="B14" s="8">
        <v>286614</v>
      </c>
      <c r="C14" s="8" t="s">
        <v>1</v>
      </c>
      <c r="D14" s="9" t="s">
        <v>58</v>
      </c>
      <c r="E14" s="9" t="s">
        <v>22</v>
      </c>
      <c r="F14" s="10" t="s">
        <v>41</v>
      </c>
      <c r="G14" s="11">
        <v>450</v>
      </c>
      <c r="H14" s="11" t="s">
        <v>32</v>
      </c>
      <c r="I14" s="1">
        <v>0</v>
      </c>
      <c r="J14" s="12">
        <v>250</v>
      </c>
      <c r="K14" s="13">
        <f t="shared" si="0"/>
        <v>0</v>
      </c>
    </row>
    <row r="15" spans="1:11" x14ac:dyDescent="0.25">
      <c r="E15" s="35" t="s">
        <v>48</v>
      </c>
      <c r="F15" s="35"/>
      <c r="G15" s="35"/>
      <c r="H15" s="35"/>
      <c r="I15" s="35"/>
      <c r="J15" s="14"/>
      <c r="K15" s="15">
        <f>SUM(K4:K14)</f>
        <v>0</v>
      </c>
    </row>
    <row r="16" spans="1:11" x14ac:dyDescent="0.25">
      <c r="E16" s="36" t="s">
        <v>49</v>
      </c>
      <c r="F16" s="36"/>
      <c r="G16" s="36"/>
      <c r="H16" s="36"/>
      <c r="I16" s="36"/>
      <c r="J16" s="16"/>
      <c r="K16" s="15">
        <f>K15*0.21</f>
        <v>0</v>
      </c>
    </row>
    <row r="17" spans="2:11" x14ac:dyDescent="0.25">
      <c r="E17" s="35" t="s">
        <v>50</v>
      </c>
      <c r="F17" s="35"/>
      <c r="G17" s="35"/>
      <c r="H17" s="35"/>
      <c r="I17" s="35"/>
      <c r="J17" s="14"/>
      <c r="K17" s="15">
        <f>+K16+K15</f>
        <v>0</v>
      </c>
    </row>
    <row r="20" spans="2:11" ht="15.75" thickBot="1" x14ac:dyDescent="0.3"/>
    <row r="21" spans="2:11" ht="14.25" customHeight="1" x14ac:dyDescent="0.25">
      <c r="B21" s="25" t="s">
        <v>71</v>
      </c>
      <c r="C21" s="26"/>
      <c r="D21" s="26"/>
      <c r="E21" s="26"/>
      <c r="F21" s="26"/>
      <c r="G21" s="26"/>
      <c r="H21" s="26"/>
      <c r="I21" s="27"/>
    </row>
    <row r="22" spans="2:11" x14ac:dyDescent="0.25">
      <c r="B22" s="28"/>
      <c r="C22" s="29"/>
      <c r="D22" s="29"/>
      <c r="E22" s="29"/>
      <c r="F22" s="29"/>
      <c r="G22" s="29"/>
      <c r="H22" s="29"/>
      <c r="I22" s="30"/>
    </row>
    <row r="23" spans="2:11" x14ac:dyDescent="0.25">
      <c r="B23" s="28"/>
      <c r="C23" s="29"/>
      <c r="D23" s="29"/>
      <c r="E23" s="29"/>
      <c r="F23" s="29"/>
      <c r="G23" s="29"/>
      <c r="H23" s="29"/>
      <c r="I23" s="30"/>
    </row>
    <row r="24" spans="2:11" x14ac:dyDescent="0.25">
      <c r="B24" s="28"/>
      <c r="C24" s="29"/>
      <c r="D24" s="29"/>
      <c r="E24" s="29"/>
      <c r="F24" s="29"/>
      <c r="G24" s="29"/>
      <c r="H24" s="29"/>
      <c r="I24" s="30"/>
    </row>
    <row r="25" spans="2:11" x14ac:dyDescent="0.25">
      <c r="B25" s="28"/>
      <c r="C25" s="29"/>
      <c r="D25" s="29"/>
      <c r="E25" s="29"/>
      <c r="F25" s="29"/>
      <c r="G25" s="29"/>
      <c r="H25" s="29"/>
      <c r="I25" s="30"/>
    </row>
    <row r="26" spans="2:11" x14ac:dyDescent="0.25">
      <c r="B26" s="28"/>
      <c r="C26" s="29"/>
      <c r="D26" s="29"/>
      <c r="E26" s="29"/>
      <c r="F26" s="29"/>
      <c r="G26" s="29"/>
      <c r="H26" s="29"/>
      <c r="I26" s="30"/>
    </row>
    <row r="27" spans="2:11" x14ac:dyDescent="0.25">
      <c r="B27" s="28"/>
      <c r="C27" s="29"/>
      <c r="D27" s="29"/>
      <c r="E27" s="29"/>
      <c r="F27" s="29"/>
      <c r="G27" s="29"/>
      <c r="H27" s="29"/>
      <c r="I27" s="30"/>
    </row>
    <row r="28" spans="2:11" x14ac:dyDescent="0.25">
      <c r="B28" s="28"/>
      <c r="C28" s="29"/>
      <c r="D28" s="29"/>
      <c r="E28" s="29"/>
      <c r="F28" s="29"/>
      <c r="G28" s="29"/>
      <c r="H28" s="29"/>
      <c r="I28" s="30"/>
    </row>
    <row r="29" spans="2:11" x14ac:dyDescent="0.25">
      <c r="B29" s="28"/>
      <c r="C29" s="29"/>
      <c r="D29" s="29"/>
      <c r="E29" s="29"/>
      <c r="F29" s="29"/>
      <c r="G29" s="29"/>
      <c r="H29" s="29"/>
      <c r="I29" s="30"/>
    </row>
    <row r="30" spans="2:11" x14ac:dyDescent="0.25">
      <c r="B30" s="28"/>
      <c r="C30" s="29"/>
      <c r="D30" s="29"/>
      <c r="E30" s="29"/>
      <c r="F30" s="29"/>
      <c r="G30" s="29"/>
      <c r="H30" s="29"/>
      <c r="I30" s="30"/>
    </row>
    <row r="31" spans="2:11" x14ac:dyDescent="0.25">
      <c r="B31" s="28"/>
      <c r="C31" s="29"/>
      <c r="D31" s="29"/>
      <c r="E31" s="29"/>
      <c r="F31" s="29"/>
      <c r="G31" s="29"/>
      <c r="H31" s="29"/>
      <c r="I31" s="30"/>
    </row>
    <row r="32" spans="2:11" x14ac:dyDescent="0.25">
      <c r="B32" s="28"/>
      <c r="C32" s="29"/>
      <c r="D32" s="29"/>
      <c r="E32" s="29"/>
      <c r="F32" s="29"/>
      <c r="G32" s="29"/>
      <c r="H32" s="29"/>
      <c r="I32" s="30"/>
    </row>
    <row r="33" spans="2:9" x14ac:dyDescent="0.25">
      <c r="B33" s="28"/>
      <c r="C33" s="29"/>
      <c r="D33" s="29"/>
      <c r="E33" s="29"/>
      <c r="F33" s="29"/>
      <c r="G33" s="29"/>
      <c r="H33" s="29"/>
      <c r="I33" s="30"/>
    </row>
    <row r="34" spans="2:9" ht="15.75" thickBot="1" x14ac:dyDescent="0.3">
      <c r="B34" s="31"/>
      <c r="C34" s="32"/>
      <c r="D34" s="32"/>
      <c r="E34" s="32"/>
      <c r="F34" s="32"/>
      <c r="G34" s="32"/>
      <c r="H34" s="32"/>
      <c r="I34" s="33"/>
    </row>
  </sheetData>
  <sheetProtection algorithmName="SHA-512" hashValue="Kg0CBxxZyaIuzGapDhjUVod00jJzB0kYNBNCXodb/az6hpGxpkeUg9XvahQx0i8qfMVdidbP5/Kgc5x8mz672g==" saltValue="amTZxzEzYraud6X8hW9TtA==" spinCount="100000" sheet="1" formatCells="0" formatColumns="0" formatRows="0" insertColumns="0" autoFilter="0"/>
  <mergeCells count="6">
    <mergeCell ref="B1:J1"/>
    <mergeCell ref="B21:I34"/>
    <mergeCell ref="G3:H3"/>
    <mergeCell ref="E15:I15"/>
    <mergeCell ref="E16:I16"/>
    <mergeCell ref="E17:I1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488AE-E12D-4189-9122-F4F99C50E9FB}">
  <dimension ref="A1:L25"/>
  <sheetViews>
    <sheetView zoomScale="85" zoomScaleNormal="85" workbookViewId="0">
      <pane ySplit="3" topLeftCell="A4" activePane="bottomLeft" state="frozen"/>
      <selection pane="bottomLeft" activeCell="A4" sqref="A4"/>
    </sheetView>
  </sheetViews>
  <sheetFormatPr baseColWidth="10" defaultColWidth="11.42578125" defaultRowHeight="15" x14ac:dyDescent="0.25"/>
  <cols>
    <col min="1" max="1" width="7.85546875" style="17" bestFit="1" customWidth="1"/>
    <col min="2" max="2" width="16.5703125" style="17" customWidth="1"/>
    <col min="3" max="3" width="34.5703125" style="17" bestFit="1" customWidth="1"/>
    <col min="4" max="4" width="23.140625" style="17" customWidth="1"/>
    <col min="5" max="5" width="19.7109375" style="17" customWidth="1"/>
    <col min="6" max="6" width="48.5703125" style="17" customWidth="1"/>
    <col min="7" max="7" width="26.140625" style="17" customWidth="1"/>
    <col min="8" max="9" width="11.42578125" style="17"/>
    <col min="10" max="12" width="13.42578125" style="17" customWidth="1"/>
    <col min="13" max="16384" width="11.42578125" style="17"/>
  </cols>
  <sheetData>
    <row r="1" spans="1:12" ht="23.85" customHeight="1" x14ac:dyDescent="0.25">
      <c r="B1" s="39" t="s">
        <v>65</v>
      </c>
      <c r="C1" s="40"/>
      <c r="D1" s="40"/>
      <c r="E1" s="40"/>
      <c r="F1" s="40"/>
      <c r="G1" s="40"/>
      <c r="H1" s="40"/>
      <c r="I1" s="40"/>
      <c r="J1" s="41"/>
      <c r="K1" s="4"/>
    </row>
    <row r="3" spans="1:12" ht="52.9" customHeight="1" x14ac:dyDescent="0.25">
      <c r="A3" s="5" t="s">
        <v>13</v>
      </c>
      <c r="B3" s="5" t="s">
        <v>15</v>
      </c>
      <c r="C3" s="5" t="s">
        <v>16</v>
      </c>
      <c r="D3" s="5" t="s">
        <v>14</v>
      </c>
      <c r="E3" s="6" t="s">
        <v>17</v>
      </c>
      <c r="F3" s="6" t="s">
        <v>31</v>
      </c>
      <c r="G3" s="6" t="s">
        <v>18</v>
      </c>
      <c r="H3" s="34" t="s">
        <v>19</v>
      </c>
      <c r="I3" s="34"/>
      <c r="J3" s="7" t="s">
        <v>63</v>
      </c>
      <c r="K3" s="7" t="s">
        <v>70</v>
      </c>
      <c r="L3" s="7" t="s">
        <v>20</v>
      </c>
    </row>
    <row r="4" spans="1:12" ht="178.5" x14ac:dyDescent="0.25">
      <c r="A4" s="8">
        <v>1</v>
      </c>
      <c r="B4" s="8">
        <v>15526</v>
      </c>
      <c r="C4" s="8" t="s">
        <v>8</v>
      </c>
      <c r="D4" s="9" t="s">
        <v>55</v>
      </c>
      <c r="E4" s="9" t="s">
        <v>33</v>
      </c>
      <c r="F4" s="10" t="s">
        <v>51</v>
      </c>
      <c r="G4" s="9" t="s">
        <v>54</v>
      </c>
      <c r="H4" s="11">
        <v>400</v>
      </c>
      <c r="I4" s="11" t="s">
        <v>32</v>
      </c>
      <c r="J4" s="1">
        <v>0</v>
      </c>
      <c r="K4" s="12">
        <v>100</v>
      </c>
      <c r="L4" s="13">
        <f>J4*H4</f>
        <v>0</v>
      </c>
    </row>
    <row r="5" spans="1:12" ht="63.75" x14ac:dyDescent="0.25">
      <c r="A5" s="8">
        <v>2</v>
      </c>
      <c r="B5" s="8">
        <v>15529</v>
      </c>
      <c r="C5" s="8" t="s">
        <v>9</v>
      </c>
      <c r="D5" s="9" t="s">
        <v>55</v>
      </c>
      <c r="E5" s="9" t="s">
        <v>53</v>
      </c>
      <c r="F5" s="10" t="s">
        <v>45</v>
      </c>
      <c r="G5" s="3" t="s">
        <v>52</v>
      </c>
      <c r="H5" s="11">
        <v>90</v>
      </c>
      <c r="I5" s="11" t="s">
        <v>32</v>
      </c>
      <c r="J5" s="1">
        <v>0</v>
      </c>
      <c r="K5" s="12">
        <v>60</v>
      </c>
      <c r="L5" s="13">
        <f>J5*H5</f>
        <v>0</v>
      </c>
    </row>
    <row r="6" spans="1:12" ht="14.25" x14ac:dyDescent="0.25">
      <c r="E6" s="35" t="s">
        <v>48</v>
      </c>
      <c r="F6" s="35"/>
      <c r="G6" s="35"/>
      <c r="H6" s="35"/>
      <c r="I6" s="35"/>
      <c r="J6" s="35"/>
      <c r="K6" s="14"/>
      <c r="L6" s="15">
        <f>SUM(L4:L5)</f>
        <v>0</v>
      </c>
    </row>
    <row r="7" spans="1:12" ht="14.25" x14ac:dyDescent="0.25">
      <c r="E7" s="36" t="s">
        <v>49</v>
      </c>
      <c r="F7" s="36"/>
      <c r="G7" s="36"/>
      <c r="H7" s="36"/>
      <c r="I7" s="36"/>
      <c r="J7" s="36"/>
      <c r="K7" s="16"/>
      <c r="L7" s="15">
        <f>L6*0.21</f>
        <v>0</v>
      </c>
    </row>
    <row r="8" spans="1:12" ht="14.25" x14ac:dyDescent="0.25">
      <c r="E8" s="35" t="s">
        <v>50</v>
      </c>
      <c r="F8" s="35"/>
      <c r="G8" s="35"/>
      <c r="H8" s="35"/>
      <c r="I8" s="35"/>
      <c r="J8" s="35"/>
      <c r="K8" s="14"/>
      <c r="L8" s="15">
        <f>+L7+L6</f>
        <v>0</v>
      </c>
    </row>
    <row r="11" spans="1:12" thickBot="1" x14ac:dyDescent="0.3"/>
    <row r="12" spans="1:12" x14ac:dyDescent="0.25">
      <c r="B12" s="25" t="s">
        <v>72</v>
      </c>
      <c r="C12" s="26"/>
      <c r="D12" s="26"/>
      <c r="E12" s="26"/>
      <c r="F12" s="26"/>
      <c r="G12" s="26"/>
      <c r="H12" s="26"/>
      <c r="I12" s="26"/>
      <c r="J12" s="27"/>
    </row>
    <row r="13" spans="1:12" x14ac:dyDescent="0.25">
      <c r="B13" s="28"/>
      <c r="C13" s="29"/>
      <c r="D13" s="29"/>
      <c r="E13" s="29"/>
      <c r="F13" s="29"/>
      <c r="G13" s="29"/>
      <c r="H13" s="29"/>
      <c r="I13" s="29"/>
      <c r="J13" s="30"/>
    </row>
    <row r="14" spans="1:12" x14ac:dyDescent="0.25">
      <c r="B14" s="28"/>
      <c r="C14" s="29"/>
      <c r="D14" s="29"/>
      <c r="E14" s="29"/>
      <c r="F14" s="29"/>
      <c r="G14" s="29"/>
      <c r="H14" s="29"/>
      <c r="I14" s="29"/>
      <c r="J14" s="30"/>
    </row>
    <row r="15" spans="1:12" x14ac:dyDescent="0.25">
      <c r="B15" s="28"/>
      <c r="C15" s="29"/>
      <c r="D15" s="29"/>
      <c r="E15" s="29"/>
      <c r="F15" s="29"/>
      <c r="G15" s="29"/>
      <c r="H15" s="29"/>
      <c r="I15" s="29"/>
      <c r="J15" s="30"/>
    </row>
    <row r="16" spans="1:12" x14ac:dyDescent="0.25">
      <c r="B16" s="28"/>
      <c r="C16" s="29"/>
      <c r="D16" s="29"/>
      <c r="E16" s="29"/>
      <c r="F16" s="29"/>
      <c r="G16" s="29"/>
      <c r="H16" s="29"/>
      <c r="I16" s="29"/>
      <c r="J16" s="30"/>
    </row>
    <row r="17" spans="2:10" x14ac:dyDescent="0.25">
      <c r="B17" s="28"/>
      <c r="C17" s="29"/>
      <c r="D17" s="29"/>
      <c r="E17" s="29"/>
      <c r="F17" s="29"/>
      <c r="G17" s="29"/>
      <c r="H17" s="29"/>
      <c r="I17" s="29"/>
      <c r="J17" s="30"/>
    </row>
    <row r="18" spans="2:10" x14ac:dyDescent="0.25">
      <c r="B18" s="28"/>
      <c r="C18" s="29"/>
      <c r="D18" s="29"/>
      <c r="E18" s="29"/>
      <c r="F18" s="29"/>
      <c r="G18" s="29"/>
      <c r="H18" s="29"/>
      <c r="I18" s="29"/>
      <c r="J18" s="30"/>
    </row>
    <row r="19" spans="2:10" x14ac:dyDescent="0.25">
      <c r="B19" s="28"/>
      <c r="C19" s="29"/>
      <c r="D19" s="29"/>
      <c r="E19" s="29"/>
      <c r="F19" s="29"/>
      <c r="G19" s="29"/>
      <c r="H19" s="29"/>
      <c r="I19" s="29"/>
      <c r="J19" s="30"/>
    </row>
    <row r="20" spans="2:10" x14ac:dyDescent="0.25">
      <c r="B20" s="28"/>
      <c r="C20" s="29"/>
      <c r="D20" s="29"/>
      <c r="E20" s="29"/>
      <c r="F20" s="29"/>
      <c r="G20" s="29"/>
      <c r="H20" s="29"/>
      <c r="I20" s="29"/>
      <c r="J20" s="30"/>
    </row>
    <row r="21" spans="2:10" x14ac:dyDescent="0.25">
      <c r="B21" s="28"/>
      <c r="C21" s="29"/>
      <c r="D21" s="29"/>
      <c r="E21" s="29"/>
      <c r="F21" s="29"/>
      <c r="G21" s="29"/>
      <c r="H21" s="29"/>
      <c r="I21" s="29"/>
      <c r="J21" s="30"/>
    </row>
    <row r="22" spans="2:10" x14ac:dyDescent="0.25">
      <c r="B22" s="28"/>
      <c r="C22" s="29"/>
      <c r="D22" s="29"/>
      <c r="E22" s="29"/>
      <c r="F22" s="29"/>
      <c r="G22" s="29"/>
      <c r="H22" s="29"/>
      <c r="I22" s="29"/>
      <c r="J22" s="30"/>
    </row>
    <row r="23" spans="2:10" x14ac:dyDescent="0.25">
      <c r="B23" s="28"/>
      <c r="C23" s="29"/>
      <c r="D23" s="29"/>
      <c r="E23" s="29"/>
      <c r="F23" s="29"/>
      <c r="G23" s="29"/>
      <c r="H23" s="29"/>
      <c r="I23" s="29"/>
      <c r="J23" s="30"/>
    </row>
    <row r="24" spans="2:10" x14ac:dyDescent="0.25">
      <c r="B24" s="28"/>
      <c r="C24" s="29"/>
      <c r="D24" s="29"/>
      <c r="E24" s="29"/>
      <c r="F24" s="29"/>
      <c r="G24" s="29"/>
      <c r="H24" s="29"/>
      <c r="I24" s="29"/>
      <c r="J24" s="30"/>
    </row>
    <row r="25" spans="2:10" ht="15.75" thickBot="1" x14ac:dyDescent="0.3">
      <c r="B25" s="31"/>
      <c r="C25" s="32"/>
      <c r="D25" s="32"/>
      <c r="E25" s="32"/>
      <c r="F25" s="32"/>
      <c r="G25" s="32"/>
      <c r="H25" s="32"/>
      <c r="I25" s="32"/>
      <c r="J25" s="33"/>
    </row>
  </sheetData>
  <sheetProtection algorithmName="SHA-512" hashValue="RoFpckLWQfpMsJydLWtyMyfBdhCClXrr5Ti4o9MrpV0XB+Frw7LCB5b0vfGHLoo0wVNCiA/cdpufRtFrze4bNQ==" saltValue="GyhYFCoVyZ7lbgBa9yfBbg==" spinCount="100000" sheet="1" formatCells="0" formatColumns="0" formatRows="0" insertColumns="0" autoFilter="0"/>
  <mergeCells count="6">
    <mergeCell ref="B12:J25"/>
    <mergeCell ref="B1:J1"/>
    <mergeCell ref="H3:I3"/>
    <mergeCell ref="E6:J6"/>
    <mergeCell ref="E7:J7"/>
    <mergeCell ref="E8:J8"/>
  </mergeCells>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7D0F3-71C9-40AB-B404-48F0A9999048}">
  <dimension ref="A1:K26"/>
  <sheetViews>
    <sheetView zoomScale="85" zoomScaleNormal="85" workbookViewId="0">
      <pane ySplit="3" topLeftCell="A4" activePane="bottomLeft" state="frozen"/>
      <selection pane="bottomLeft" activeCell="B13" sqref="B13:K26"/>
    </sheetView>
  </sheetViews>
  <sheetFormatPr baseColWidth="10" defaultColWidth="11.42578125" defaultRowHeight="15" x14ac:dyDescent="0.25"/>
  <cols>
    <col min="1" max="1" width="7.85546875" style="17" bestFit="1" customWidth="1"/>
    <col min="2" max="2" width="12.5703125" style="17" customWidth="1"/>
    <col min="3" max="3" width="37.5703125" style="17" bestFit="1" customWidth="1"/>
    <col min="4" max="4" width="25.7109375" style="17" customWidth="1"/>
    <col min="5" max="5" width="17.5703125" style="17" bestFit="1" customWidth="1"/>
    <col min="6" max="6" width="38.42578125" style="17" customWidth="1"/>
    <col min="7" max="8" width="11.42578125" style="17"/>
    <col min="9" max="10" width="16.42578125" style="17" customWidth="1"/>
    <col min="11" max="11" width="14.42578125" style="17" customWidth="1"/>
    <col min="12" max="16384" width="11.42578125" style="17"/>
  </cols>
  <sheetData>
    <row r="1" spans="1:11" ht="32.450000000000003" customHeight="1" x14ac:dyDescent="0.25">
      <c r="A1" s="18"/>
      <c r="B1" s="37" t="s">
        <v>64</v>
      </c>
      <c r="C1" s="38"/>
      <c r="D1" s="38"/>
      <c r="E1" s="38"/>
      <c r="F1" s="38"/>
      <c r="G1" s="38"/>
      <c r="H1" s="38"/>
      <c r="I1" s="38"/>
      <c r="J1" s="38"/>
      <c r="K1" s="18"/>
    </row>
    <row r="2" spans="1:11" ht="14.25" x14ac:dyDescent="0.25">
      <c r="A2" s="18"/>
      <c r="B2" s="18"/>
      <c r="C2" s="18"/>
      <c r="D2" s="18"/>
      <c r="E2" s="18"/>
      <c r="F2" s="18"/>
      <c r="G2" s="18"/>
      <c r="H2" s="18"/>
      <c r="I2" s="18"/>
      <c r="J2" s="18"/>
      <c r="K2" s="18"/>
    </row>
    <row r="3" spans="1:11" ht="38.25" x14ac:dyDescent="0.25">
      <c r="A3" s="5" t="s">
        <v>13</v>
      </c>
      <c r="B3" s="5" t="s">
        <v>15</v>
      </c>
      <c r="C3" s="5" t="s">
        <v>16</v>
      </c>
      <c r="D3" s="5" t="s">
        <v>14</v>
      </c>
      <c r="E3" s="6" t="s">
        <v>17</v>
      </c>
      <c r="F3" s="6" t="s">
        <v>31</v>
      </c>
      <c r="G3" s="34" t="s">
        <v>19</v>
      </c>
      <c r="H3" s="34"/>
      <c r="I3" s="7" t="s">
        <v>63</v>
      </c>
      <c r="J3" s="7" t="s">
        <v>70</v>
      </c>
      <c r="K3" s="7" t="s">
        <v>20</v>
      </c>
    </row>
    <row r="4" spans="1:11" ht="69.400000000000006" customHeight="1" x14ac:dyDescent="0.25">
      <c r="A4" s="8">
        <v>1</v>
      </c>
      <c r="B4" s="8">
        <v>19468</v>
      </c>
      <c r="C4" s="8" t="s">
        <v>10</v>
      </c>
      <c r="D4" s="9" t="s">
        <v>46</v>
      </c>
      <c r="E4" s="8" t="s">
        <v>34</v>
      </c>
      <c r="F4" s="10" t="s">
        <v>45</v>
      </c>
      <c r="G4" s="11">
        <v>115</v>
      </c>
      <c r="H4" s="11" t="s">
        <v>47</v>
      </c>
      <c r="I4" s="1"/>
      <c r="J4" s="12">
        <v>120</v>
      </c>
      <c r="K4" s="13">
        <f>I4*G4</f>
        <v>0</v>
      </c>
    </row>
    <row r="5" spans="1:11" ht="69.400000000000006" customHeight="1" x14ac:dyDescent="0.25">
      <c r="A5" s="8">
        <v>2</v>
      </c>
      <c r="B5" s="8">
        <v>19469</v>
      </c>
      <c r="C5" s="8" t="s">
        <v>12</v>
      </c>
      <c r="D5" s="9" t="s">
        <v>46</v>
      </c>
      <c r="E5" s="8" t="s">
        <v>36</v>
      </c>
      <c r="F5" s="10" t="s">
        <v>45</v>
      </c>
      <c r="G5" s="11">
        <v>10</v>
      </c>
      <c r="H5" s="11" t="s">
        <v>47</v>
      </c>
      <c r="I5" s="1"/>
      <c r="J5" s="12">
        <v>1000</v>
      </c>
      <c r="K5" s="13">
        <f>I5*G5</f>
        <v>0</v>
      </c>
    </row>
    <row r="6" spans="1:11" ht="69.400000000000006" customHeight="1" x14ac:dyDescent="0.25">
      <c r="A6" s="8">
        <v>3</v>
      </c>
      <c r="B6" s="8">
        <v>19480</v>
      </c>
      <c r="C6" s="8" t="s">
        <v>11</v>
      </c>
      <c r="D6" s="9" t="s">
        <v>46</v>
      </c>
      <c r="E6" s="19" t="s">
        <v>35</v>
      </c>
      <c r="F6" s="20" t="s">
        <v>45</v>
      </c>
      <c r="G6" s="21">
        <v>60</v>
      </c>
      <c r="H6" s="21" t="s">
        <v>47</v>
      </c>
      <c r="I6" s="2"/>
      <c r="J6" s="22">
        <v>220</v>
      </c>
      <c r="K6" s="23">
        <f>I6*G6</f>
        <v>0</v>
      </c>
    </row>
    <row r="7" spans="1:11" ht="14.25" x14ac:dyDescent="0.25">
      <c r="E7" s="35" t="s">
        <v>48</v>
      </c>
      <c r="F7" s="35"/>
      <c r="G7" s="35"/>
      <c r="H7" s="35"/>
      <c r="I7" s="35"/>
      <c r="J7" s="14"/>
      <c r="K7" s="15">
        <f>SUM(K4:K6)</f>
        <v>0</v>
      </c>
    </row>
    <row r="8" spans="1:11" ht="14.25" x14ac:dyDescent="0.25">
      <c r="E8" s="36" t="s">
        <v>49</v>
      </c>
      <c r="F8" s="36"/>
      <c r="G8" s="36"/>
      <c r="H8" s="36"/>
      <c r="I8" s="36"/>
      <c r="J8" s="16"/>
      <c r="K8" s="15">
        <f>K7*0.21</f>
        <v>0</v>
      </c>
    </row>
    <row r="9" spans="1:11" ht="14.25" x14ac:dyDescent="0.25">
      <c r="E9" s="35" t="s">
        <v>50</v>
      </c>
      <c r="F9" s="35"/>
      <c r="G9" s="35"/>
      <c r="H9" s="35"/>
      <c r="I9" s="35"/>
      <c r="J9" s="14"/>
      <c r="K9" s="15">
        <f>+K8+K7</f>
        <v>0</v>
      </c>
    </row>
    <row r="10" spans="1:11" ht="14.25" x14ac:dyDescent="0.25">
      <c r="K10" s="24"/>
    </row>
    <row r="11" spans="1:11" ht="14.25" x14ac:dyDescent="0.25">
      <c r="K11" s="24"/>
    </row>
    <row r="12" spans="1:11" thickBot="1" x14ac:dyDescent="0.3"/>
    <row r="13" spans="1:11" x14ac:dyDescent="0.25">
      <c r="B13" s="25" t="s">
        <v>71</v>
      </c>
      <c r="C13" s="26"/>
      <c r="D13" s="26"/>
      <c r="E13" s="26"/>
      <c r="F13" s="26"/>
      <c r="G13" s="26"/>
      <c r="H13" s="26"/>
      <c r="I13" s="26"/>
      <c r="J13" s="26"/>
      <c r="K13" s="27"/>
    </row>
    <row r="14" spans="1:11" x14ac:dyDescent="0.25">
      <c r="B14" s="28"/>
      <c r="C14" s="29"/>
      <c r="D14" s="29"/>
      <c r="E14" s="29"/>
      <c r="F14" s="29"/>
      <c r="G14" s="29"/>
      <c r="H14" s="29"/>
      <c r="I14" s="29"/>
      <c r="J14" s="29"/>
      <c r="K14" s="30"/>
    </row>
    <row r="15" spans="1:11" x14ac:dyDescent="0.25">
      <c r="B15" s="28"/>
      <c r="C15" s="29"/>
      <c r="D15" s="29"/>
      <c r="E15" s="29"/>
      <c r="F15" s="29"/>
      <c r="G15" s="29"/>
      <c r="H15" s="29"/>
      <c r="I15" s="29"/>
      <c r="J15" s="29"/>
      <c r="K15" s="30"/>
    </row>
    <row r="16" spans="1:11" x14ac:dyDescent="0.25">
      <c r="B16" s="28"/>
      <c r="C16" s="29"/>
      <c r="D16" s="29"/>
      <c r="E16" s="29"/>
      <c r="F16" s="29"/>
      <c r="G16" s="29"/>
      <c r="H16" s="29"/>
      <c r="I16" s="29"/>
      <c r="J16" s="29"/>
      <c r="K16" s="30"/>
    </row>
    <row r="17" spans="2:11" x14ac:dyDescent="0.25">
      <c r="B17" s="28"/>
      <c r="C17" s="29"/>
      <c r="D17" s="29"/>
      <c r="E17" s="29"/>
      <c r="F17" s="29"/>
      <c r="G17" s="29"/>
      <c r="H17" s="29"/>
      <c r="I17" s="29"/>
      <c r="J17" s="29"/>
      <c r="K17" s="30"/>
    </row>
    <row r="18" spans="2:11" x14ac:dyDescent="0.25">
      <c r="B18" s="28"/>
      <c r="C18" s="29"/>
      <c r="D18" s="29"/>
      <c r="E18" s="29"/>
      <c r="F18" s="29"/>
      <c r="G18" s="29"/>
      <c r="H18" s="29"/>
      <c r="I18" s="29"/>
      <c r="J18" s="29"/>
      <c r="K18" s="30"/>
    </row>
    <row r="19" spans="2:11" x14ac:dyDescent="0.25">
      <c r="B19" s="28"/>
      <c r="C19" s="29"/>
      <c r="D19" s="29"/>
      <c r="E19" s="29"/>
      <c r="F19" s="29"/>
      <c r="G19" s="29"/>
      <c r="H19" s="29"/>
      <c r="I19" s="29"/>
      <c r="J19" s="29"/>
      <c r="K19" s="30"/>
    </row>
    <row r="20" spans="2:11" x14ac:dyDescent="0.25">
      <c r="B20" s="28"/>
      <c r="C20" s="29"/>
      <c r="D20" s="29"/>
      <c r="E20" s="29"/>
      <c r="F20" s="29"/>
      <c r="G20" s="29"/>
      <c r="H20" s="29"/>
      <c r="I20" s="29"/>
      <c r="J20" s="29"/>
      <c r="K20" s="30"/>
    </row>
    <row r="21" spans="2:11" x14ac:dyDescent="0.25">
      <c r="B21" s="28"/>
      <c r="C21" s="29"/>
      <c r="D21" s="29"/>
      <c r="E21" s="29"/>
      <c r="F21" s="29"/>
      <c r="G21" s="29"/>
      <c r="H21" s="29"/>
      <c r="I21" s="29"/>
      <c r="J21" s="29"/>
      <c r="K21" s="30"/>
    </row>
    <row r="22" spans="2:11" x14ac:dyDescent="0.25">
      <c r="B22" s="28"/>
      <c r="C22" s="29"/>
      <c r="D22" s="29"/>
      <c r="E22" s="29"/>
      <c r="F22" s="29"/>
      <c r="G22" s="29"/>
      <c r="H22" s="29"/>
      <c r="I22" s="29"/>
      <c r="J22" s="29"/>
      <c r="K22" s="30"/>
    </row>
    <row r="23" spans="2:11" x14ac:dyDescent="0.25">
      <c r="B23" s="28"/>
      <c r="C23" s="29"/>
      <c r="D23" s="29"/>
      <c r="E23" s="29"/>
      <c r="F23" s="29"/>
      <c r="G23" s="29"/>
      <c r="H23" s="29"/>
      <c r="I23" s="29"/>
      <c r="J23" s="29"/>
      <c r="K23" s="30"/>
    </row>
    <row r="24" spans="2:11" x14ac:dyDescent="0.25">
      <c r="B24" s="28"/>
      <c r="C24" s="29"/>
      <c r="D24" s="29"/>
      <c r="E24" s="29"/>
      <c r="F24" s="29"/>
      <c r="G24" s="29"/>
      <c r="H24" s="29"/>
      <c r="I24" s="29"/>
      <c r="J24" s="29"/>
      <c r="K24" s="30"/>
    </row>
    <row r="25" spans="2:11" x14ac:dyDescent="0.25">
      <c r="B25" s="28"/>
      <c r="C25" s="29"/>
      <c r="D25" s="29"/>
      <c r="E25" s="29"/>
      <c r="F25" s="29"/>
      <c r="G25" s="29"/>
      <c r="H25" s="29"/>
      <c r="I25" s="29"/>
      <c r="J25" s="29"/>
      <c r="K25" s="30"/>
    </row>
    <row r="26" spans="2:11" ht="15.75" thickBot="1" x14ac:dyDescent="0.3">
      <c r="B26" s="31"/>
      <c r="C26" s="32"/>
      <c r="D26" s="32"/>
      <c r="E26" s="32"/>
      <c r="F26" s="32"/>
      <c r="G26" s="32"/>
      <c r="H26" s="32"/>
      <c r="I26" s="32"/>
      <c r="J26" s="32"/>
      <c r="K26" s="33"/>
    </row>
  </sheetData>
  <sheetProtection algorithmName="SHA-512" hashValue="83iRg1L/F+qHnipEaeiXQToG1iDF7akOlLNYOKIQNDgSz/UGwMei2wF3gjNd4l8Phb9WjJpwhdyH6mmhp304Yg==" saltValue="cN3gDm0WuRilk3Rq070A6Q==" spinCount="100000" sheet="1" formatCells="0" formatColumns="0" formatRows="0" insertColumns="0" autoFilter="0"/>
  <mergeCells count="6">
    <mergeCell ref="B1:J1"/>
    <mergeCell ref="B13:K26"/>
    <mergeCell ref="G3:H3"/>
    <mergeCell ref="E7:I7"/>
    <mergeCell ref="E8:I8"/>
    <mergeCell ref="E9:I9"/>
  </mergeCells>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OFERTA ECO. LOTE 1</vt:lpstr>
      <vt:lpstr>OFERTA ECO. LOTE 2</vt:lpstr>
      <vt:lpstr>OFERTA ECO. LOTE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2024-05-12T11:28:09Z</dcterms:created>
  <dcterms:modified xsi:type="dcterms:W3CDTF">2024-09-06T09:18:02Z</dcterms:modified>
</cp:coreProperties>
</file>