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3A3408E5-873E-47ED-B1F7-B6CC9EE18FBF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7" i="1"/>
  <c r="J18" i="1"/>
  <c r="J19" i="1"/>
  <c r="J20" i="1"/>
  <c r="J21" i="1"/>
  <c r="J22" i="1"/>
  <c r="J23" i="1"/>
  <c r="J24" i="1"/>
  <c r="J25" i="1"/>
  <c r="J26" i="1"/>
  <c r="I13" i="1"/>
  <c r="I14" i="1"/>
  <c r="I15" i="1"/>
  <c r="G21" i="1" l="1"/>
  <c r="G22" i="1"/>
  <c r="G23" i="1"/>
  <c r="G24" i="1"/>
  <c r="G25" i="1"/>
  <c r="G26" i="1"/>
  <c r="I26" i="1"/>
  <c r="G13" i="1"/>
  <c r="G18" i="1"/>
  <c r="I18" i="1"/>
  <c r="G19" i="1"/>
  <c r="I19" i="1"/>
  <c r="G20" i="1"/>
  <c r="I20" i="1"/>
  <c r="I21" i="1"/>
  <c r="I22" i="1"/>
  <c r="I23" i="1"/>
  <c r="I24" i="1"/>
  <c r="I25" i="1"/>
  <c r="I17" i="1"/>
  <c r="G17" i="1"/>
  <c r="G15" i="1"/>
  <c r="G14" i="1" l="1"/>
  <c r="F7" i="1"/>
  <c r="H3" i="1" l="1"/>
  <c r="D3" i="1"/>
  <c r="D4" i="1" s="1"/>
  <c r="H5" i="1" l="1"/>
  <c r="H6" i="1"/>
  <c r="H4" i="1"/>
  <c r="D5" i="1"/>
  <c r="D6" i="1" s="1"/>
  <c r="D7" i="1" s="1"/>
  <c r="D8" i="1" s="1"/>
  <c r="H7" i="1" l="1"/>
  <c r="H8" i="1" s="1"/>
</calcChain>
</file>

<file path=xl/sharedStrings.xml><?xml version="1.0" encoding="utf-8"?>
<sst xmlns="http://schemas.openxmlformats.org/spreadsheetml/2006/main" count="80" uniqueCount="53">
  <si>
    <t xml:space="preserve"> IMP. LICITACIÓN</t>
  </si>
  <si>
    <t xml:space="preserve"> OFERTA ECONÓMICA</t>
  </si>
  <si>
    <t>Número de Lote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</si>
  <si>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</si>
  <si>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</si>
  <si>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</si>
  <si>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</si>
  <si>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</si>
  <si>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</si>
  <si>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</si>
  <si>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</si>
  <si>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</si>
  <si>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</si>
  <si>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</si>
  <si>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</si>
  <si>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</si>
  <si>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</si>
  <si>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</si>
  <si>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</si>
  <si>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</si>
  <si>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</si>
  <si>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</si>
  <si>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</si>
  <si>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</si>
  <si>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</si>
  <si>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</si>
  <si>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</si>
  <si>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</si>
  <si>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</si>
  <si>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uds</t>
  </si>
  <si>
    <t>anualidad</t>
  </si>
  <si>
    <t>1</t>
  </si>
  <si>
    <t>Revision anual de lineas</t>
  </si>
  <si>
    <t>1801</t>
  </si>
  <si>
    <t>Listado de repuestos</t>
  </si>
  <si>
    <t>Anclaje final (línea de vida)</t>
  </si>
  <si>
    <t>Absorbedor de energia (línea de vida)</t>
  </si>
  <si>
    <t>Conjunto tensor (línea de vida)</t>
  </si>
  <si>
    <t>Anclaje intermedio (línea de vida)</t>
  </si>
  <si>
    <t>Anclaje móvil(línea de vida)</t>
  </si>
  <si>
    <t>Carro (línea de vida)</t>
  </si>
  <si>
    <t>Cable (línea de vida)</t>
  </si>
  <si>
    <t>Cartel de señalización</t>
  </si>
  <si>
    <t>Total Presupuesto (Ejecución Material):</t>
  </si>
  <si>
    <t>Total Presupuesto ofertado (Ejecución Material):</t>
  </si>
  <si>
    <t>Coste/hora personal operario</t>
  </si>
  <si>
    <t>Avisos</t>
  </si>
  <si>
    <t>Indicar porcentaje que se ha incluido en el precio ofertado (serán válidos porcentajes igual al 0 %</t>
  </si>
  <si>
    <t>Canillejas-Cabina de pintura</t>
  </si>
  <si>
    <t>Canillejas-Fosos V-15</t>
  </si>
  <si>
    <t>Canillejas-Eleva-bogíes</t>
  </si>
  <si>
    <t>Anclaje curvo (línea de vida)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</si>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</sst>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0" borderId="0" xfId="0" applyNumberFormat="1" applyFont="1" applyProtection="1">
      <protection locked="0"/>
    </xf>
    <xf numFmtId="0" fontId="0" fillId="0" borderId="0" xfId="0" applyProtection="1"/>
    <xf numFmtId="4" fontId="0" fillId="0" borderId="0" xfId="0" applyNumberFormat="1" applyProtection="1"/>
    <xf numFmtId="164" fontId="0" fillId="0" borderId="0" xfId="0" applyNumberFormat="1" applyProtection="1"/>
    <xf numFmtId="4" fontId="3" fillId="4" borderId="0" xfId="0" applyNumberFormat="1" applyFont="1" applyFill="1" applyProtection="1"/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9" fontId="3" fillId="5" borderId="0" xfId="0" applyNumberFormat="1" applyFont="1" applyFill="1" applyProtection="1"/>
    <xf numFmtId="0" fontId="0" fillId="5" borderId="0" xfId="0" applyFill="1" applyProtection="1"/>
    <xf numFmtId="0" fontId="3" fillId="5" borderId="0" xfId="0" applyFont="1" applyFill="1" applyProtection="1"/>
    <xf numFmtId="4" fontId="0" fillId="5" borderId="0" xfId="0" applyNumberFormat="1" applyFill="1" applyProtection="1"/>
    <xf numFmtId="164" fontId="0" fillId="5" borderId="0" xfId="0" applyNumberFormat="1" applyFill="1" applyProtection="1"/>
    <xf numFmtId="4" fontId="3" fillId="5" borderId="0" xfId="0" applyNumberFormat="1" applyFont="1" applyFill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Protection="1"/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0" fontId="5" fillId="0" borderId="0" xfId="0" applyFont="1" applyAlignment="1" applyProtection="1">
      <alignment horizontal="left"/>
    </xf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" fontId="4" fillId="4" borderId="1" xfId="0" applyNumberFormat="1" applyFont="1" applyFill="1" applyBorder="1" applyProtection="1"/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912496</xdr:colOff>
      <xdr:row>0</xdr:row>
      <xdr:rowOff>0</xdr:rowOff>
    </xdr:from>
    <xdr:to>
      <xdr:col>11</xdr:col>
      <xdr:colOff>91441</xdr:colOff>
      <xdr:row>3</xdr:row>
      <xdr:rowOff>71571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5771" y="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26"/>
  <sheetViews>
    <sheetView tabSelected="1" workbookViewId="0">
      <selection activeCell="B4" sqref="B4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55.7109375" style="4" bestFit="1" customWidth="1"/>
    <col min="4" max="4" width="18.7109375" style="4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style="4" bestFit="1" customWidth="1"/>
    <col min="9" max="9" width="18.7109375" style="5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10" ht="15.75" thickBot="1" x14ac:dyDescent="0.3">
      <c r="D1" s="40" t="s">
        <v>0</v>
      </c>
      <c r="H1" s="40" t="s">
        <v>1</v>
      </c>
    </row>
    <row r="2" spans="1:10" ht="15.75" thickBot="1" x14ac:dyDescent="0.3">
      <c r="A2" s="41" t="s">
        <v>2</v>
      </c>
      <c r="B2" s="42">
        <v>2</v>
      </c>
    </row>
    <row r="3" spans="1:10" ht="15" customHeight="1" thickBot="1" x14ac:dyDescent="0.3">
      <c r="A3" s="43" t="s">
        <v>43</v>
      </c>
      <c r="B3" s="44"/>
      <c r="C3" s="45"/>
      <c r="D3" s="46">
        <f>SUM(G:G)</f>
        <v>5500</v>
      </c>
      <c r="E3" s="43" t="s">
        <v>44</v>
      </c>
      <c r="F3" s="44"/>
      <c r="G3" s="45"/>
      <c r="H3" s="46">
        <f>SUM(I:I)</f>
        <v>0</v>
      </c>
    </row>
    <row r="4" spans="1:10" ht="15" customHeight="1" thickBot="1" x14ac:dyDescent="0.3">
      <c r="A4" s="37" t="s">
        <v>3</v>
      </c>
      <c r="B4" s="38">
        <v>0</v>
      </c>
      <c r="C4" s="24" t="s">
        <v>4</v>
      </c>
      <c r="D4" s="21">
        <f>ROUND($D$3*B4,2)</f>
        <v>0</v>
      </c>
      <c r="E4" s="39" t="s">
        <v>5</v>
      </c>
      <c r="F4" s="2">
        <v>0</v>
      </c>
      <c r="G4" s="24" t="s">
        <v>4</v>
      </c>
      <c r="H4" s="21">
        <f>ROUND($H$3*F4,2)</f>
        <v>0</v>
      </c>
      <c r="I4" s="36" t="s">
        <v>47</v>
      </c>
    </row>
    <row r="5" spans="1:10" ht="16.5" thickBot="1" x14ac:dyDescent="0.3">
      <c r="A5" s="37" t="s">
        <v>6</v>
      </c>
      <c r="B5" s="38">
        <v>0</v>
      </c>
      <c r="C5" s="24" t="s">
        <v>7</v>
      </c>
      <c r="D5" s="21">
        <f>ROUND($D$3*B5,2)</f>
        <v>0</v>
      </c>
      <c r="E5" s="39" t="s">
        <v>8</v>
      </c>
      <c r="F5" s="2">
        <v>0</v>
      </c>
      <c r="G5" s="24" t="s">
        <v>7</v>
      </c>
      <c r="H5" s="21">
        <f>ROUND($H$3*F5,2)</f>
        <v>0</v>
      </c>
      <c r="I5" s="36" t="s">
        <v>47</v>
      </c>
    </row>
    <row r="6" spans="1:10" ht="15.75" thickBot="1" x14ac:dyDescent="0.3">
      <c r="A6" s="18" t="s">
        <v>9</v>
      </c>
      <c r="B6" s="19"/>
      <c r="C6" s="20"/>
      <c r="D6" s="21">
        <f>SUM(D3,D4,D5)</f>
        <v>5500</v>
      </c>
      <c r="E6" s="18" t="s">
        <v>10</v>
      </c>
      <c r="F6" s="19"/>
      <c r="G6" s="20"/>
      <c r="H6" s="21">
        <f>SUM(H3)</f>
        <v>0</v>
      </c>
    </row>
    <row r="7" spans="1:10" ht="15.75" thickBot="1" x14ac:dyDescent="0.3">
      <c r="A7" s="22" t="s">
        <v>11</v>
      </c>
      <c r="B7" s="23">
        <v>0.21</v>
      </c>
      <c r="C7" s="24" t="s">
        <v>12</v>
      </c>
      <c r="D7" s="21">
        <f>ROUND($D$6*B7,2)</f>
        <v>1155</v>
      </c>
      <c r="E7" s="25" t="s">
        <v>11</v>
      </c>
      <c r="F7" s="26">
        <f>B7</f>
        <v>0.21</v>
      </c>
      <c r="G7" s="24" t="s">
        <v>12</v>
      </c>
      <c r="H7" s="21">
        <f>ROUND($H$6*F7,2)</f>
        <v>0</v>
      </c>
    </row>
    <row r="8" spans="1:10" ht="15.75" thickBot="1" x14ac:dyDescent="0.3">
      <c r="A8" s="27" t="s">
        <v>13</v>
      </c>
      <c r="B8" s="28"/>
      <c r="C8" s="29"/>
      <c r="D8" s="30">
        <f>SUM(D6:D7)</f>
        <v>6655</v>
      </c>
      <c r="E8" s="27" t="s">
        <v>14</v>
      </c>
      <c r="F8" s="28"/>
      <c r="G8" s="29"/>
      <c r="H8" s="30">
        <f>SUM(H6:H7)</f>
        <v>0</v>
      </c>
    </row>
    <row r="9" spans="1:10" ht="15.75" thickBot="1" x14ac:dyDescent="0.3"/>
    <row r="10" spans="1:10" ht="15.75" thickBot="1" x14ac:dyDescent="0.3">
      <c r="A10" s="31"/>
      <c r="F10" s="32" t="s">
        <v>15</v>
      </c>
      <c r="G10" s="33"/>
      <c r="H10" s="32" t="s">
        <v>16</v>
      </c>
      <c r="I10" s="33"/>
    </row>
    <row r="11" spans="1:10" x14ac:dyDescent="0.25">
      <c r="A11" s="34" t="s">
        <v>17</v>
      </c>
      <c r="B11" s="34" t="s">
        <v>18</v>
      </c>
      <c r="C11" s="34" t="s">
        <v>19</v>
      </c>
      <c r="D11" s="34" t="s">
        <v>20</v>
      </c>
      <c r="E11" s="35" t="s">
        <v>21</v>
      </c>
      <c r="F11" s="35" t="s">
        <v>22</v>
      </c>
      <c r="G11" s="34" t="s">
        <v>23</v>
      </c>
      <c r="H11" s="34" t="s">
        <v>24</v>
      </c>
      <c r="I11" s="34" t="s">
        <v>25</v>
      </c>
      <c r="J11" s="34" t="s">
        <v>46</v>
      </c>
    </row>
    <row r="12" spans="1:10" x14ac:dyDescent="0.25">
      <c r="A12" s="12" t="s">
        <v>31</v>
      </c>
      <c r="B12" s="13"/>
      <c r="C12" s="14" t="s">
        <v>32</v>
      </c>
      <c r="D12" s="13"/>
      <c r="E12" s="13"/>
      <c r="F12" s="13"/>
      <c r="G12" s="13"/>
      <c r="H12" s="13"/>
      <c r="I12" s="13"/>
      <c r="J12" s="13"/>
    </row>
    <row r="13" spans="1:10" x14ac:dyDescent="0.25">
      <c r="B13" s="8" t="s">
        <v>33</v>
      </c>
      <c r="C13" s="8" t="s">
        <v>48</v>
      </c>
      <c r="D13" s="9" t="s">
        <v>30</v>
      </c>
      <c r="E13" s="10">
        <v>3</v>
      </c>
      <c r="F13" s="10">
        <v>750</v>
      </c>
      <c r="G13" s="11">
        <f>ROUND(E13*F13,2)</f>
        <v>2250</v>
      </c>
      <c r="H13" s="3"/>
      <c r="I13" s="7">
        <f>ROUND(E13*H13,2)</f>
        <v>0</v>
      </c>
      <c r="J13" s="4" t="str">
        <f>IF(H13&gt;F13,"Precio unitario supera el precio maximo permitido","  ")</f>
        <v xml:space="preserve">  </v>
      </c>
    </row>
    <row r="14" spans="1:10" x14ac:dyDescent="0.25">
      <c r="B14" s="8" t="s">
        <v>33</v>
      </c>
      <c r="C14" s="4" t="s">
        <v>49</v>
      </c>
      <c r="D14" s="9" t="s">
        <v>30</v>
      </c>
      <c r="E14" s="10">
        <v>3</v>
      </c>
      <c r="F14" s="5">
        <v>291.67</v>
      </c>
      <c r="G14" s="11">
        <f>ROUND(E14*F14,2)</f>
        <v>875.01</v>
      </c>
      <c r="H14" s="3"/>
      <c r="I14" s="7">
        <f>ROUND(E14*H14,2)</f>
        <v>0</v>
      </c>
      <c r="J14" s="4" t="str">
        <f t="shared" ref="J14:J26" si="0">IF(H14&gt;F14,"Precio unitario supera el precio maximo permitido","  ")</f>
        <v xml:space="preserve">  </v>
      </c>
    </row>
    <row r="15" spans="1:10" x14ac:dyDescent="0.25">
      <c r="B15" s="8" t="s">
        <v>33</v>
      </c>
      <c r="C15" s="4" t="s">
        <v>50</v>
      </c>
      <c r="D15" s="9" t="s">
        <v>30</v>
      </c>
      <c r="E15" s="10">
        <v>3</v>
      </c>
      <c r="F15" s="5">
        <v>291.66000000000003</v>
      </c>
      <c r="G15" s="11">
        <f t="shared" ref="G15" si="1">ROUND(E15*F15,2)</f>
        <v>874.98</v>
      </c>
      <c r="H15" s="3"/>
      <c r="I15" s="7">
        <f t="shared" ref="I15" si="2">ROUND(E15*H15,2)</f>
        <v>0</v>
      </c>
      <c r="J15" s="4" t="str">
        <f t="shared" si="0"/>
        <v xml:space="preserve">  </v>
      </c>
    </row>
    <row r="16" spans="1:10" x14ac:dyDescent="0.25">
      <c r="A16" s="12">
        <v>2</v>
      </c>
      <c r="B16" s="13"/>
      <c r="C16" s="14" t="s">
        <v>34</v>
      </c>
      <c r="D16" s="13"/>
      <c r="E16" s="15"/>
      <c r="F16" s="15"/>
      <c r="G16" s="16"/>
      <c r="H16" s="17"/>
      <c r="I16" s="15"/>
      <c r="J16" s="13"/>
    </row>
    <row r="17" spans="2:10" x14ac:dyDescent="0.25">
      <c r="B17" s="8" t="s">
        <v>33</v>
      </c>
      <c r="C17" s="4" t="s">
        <v>35</v>
      </c>
      <c r="D17" s="9" t="s">
        <v>29</v>
      </c>
      <c r="E17" s="10">
        <v>1</v>
      </c>
      <c r="F17" s="5">
        <v>87.29</v>
      </c>
      <c r="G17" s="11">
        <f t="shared" ref="G17" si="3">ROUND(E17*F17,2)</f>
        <v>87.29</v>
      </c>
      <c r="H17" s="3"/>
      <c r="I17" s="7">
        <f t="shared" ref="I17" si="4">ROUND(E17*H17,2)</f>
        <v>0</v>
      </c>
      <c r="J17" s="4" t="str">
        <f t="shared" si="0"/>
        <v xml:space="preserve">  </v>
      </c>
    </row>
    <row r="18" spans="2:10" x14ac:dyDescent="0.25">
      <c r="B18" s="8" t="s">
        <v>33</v>
      </c>
      <c r="C18" s="4" t="s">
        <v>36</v>
      </c>
      <c r="D18" s="9" t="s">
        <v>29</v>
      </c>
      <c r="E18" s="10">
        <v>1</v>
      </c>
      <c r="F18" s="5">
        <v>261.88</v>
      </c>
      <c r="G18" s="11">
        <f t="shared" ref="G18:G26" si="5">ROUND(E18*F18,2)</f>
        <v>261.88</v>
      </c>
      <c r="H18" s="3"/>
      <c r="I18" s="7">
        <f t="shared" ref="I18:I25" si="6">ROUND(E18*H18,2)</f>
        <v>0</v>
      </c>
      <c r="J18" s="4" t="str">
        <f t="shared" si="0"/>
        <v xml:space="preserve">  </v>
      </c>
    </row>
    <row r="19" spans="2:10" x14ac:dyDescent="0.25">
      <c r="B19" s="8" t="s">
        <v>33</v>
      </c>
      <c r="C19" s="4" t="s">
        <v>37</v>
      </c>
      <c r="D19" s="9" t="s">
        <v>29</v>
      </c>
      <c r="E19" s="10">
        <v>1</v>
      </c>
      <c r="F19" s="5">
        <v>276.43</v>
      </c>
      <c r="G19" s="11">
        <f t="shared" si="5"/>
        <v>276.43</v>
      </c>
      <c r="H19" s="3"/>
      <c r="I19" s="7">
        <f t="shared" si="6"/>
        <v>0</v>
      </c>
      <c r="J19" s="4" t="str">
        <f t="shared" si="0"/>
        <v xml:space="preserve">  </v>
      </c>
    </row>
    <row r="20" spans="2:10" x14ac:dyDescent="0.25">
      <c r="B20" s="8" t="s">
        <v>33</v>
      </c>
      <c r="C20" s="4" t="s">
        <v>38</v>
      </c>
      <c r="D20" s="9" t="s">
        <v>29</v>
      </c>
      <c r="E20" s="10">
        <v>1</v>
      </c>
      <c r="F20" s="5">
        <v>87.29</v>
      </c>
      <c r="G20" s="11">
        <f t="shared" si="5"/>
        <v>87.29</v>
      </c>
      <c r="H20" s="3"/>
      <c r="I20" s="7">
        <f t="shared" si="6"/>
        <v>0</v>
      </c>
      <c r="J20" s="4" t="str">
        <f t="shared" si="0"/>
        <v xml:space="preserve">  </v>
      </c>
    </row>
    <row r="21" spans="2:10" x14ac:dyDescent="0.25">
      <c r="B21" s="8" t="s">
        <v>33</v>
      </c>
      <c r="C21" s="4" t="s">
        <v>51</v>
      </c>
      <c r="D21" s="9" t="s">
        <v>29</v>
      </c>
      <c r="E21" s="10">
        <v>1</v>
      </c>
      <c r="F21" s="5">
        <v>232.8</v>
      </c>
      <c r="G21" s="11">
        <f t="shared" si="5"/>
        <v>232.8</v>
      </c>
      <c r="H21" s="3"/>
      <c r="I21" s="7">
        <f t="shared" si="6"/>
        <v>0</v>
      </c>
      <c r="J21" s="4" t="str">
        <f t="shared" si="0"/>
        <v xml:space="preserve">  </v>
      </c>
    </row>
    <row r="22" spans="2:10" x14ac:dyDescent="0.25">
      <c r="B22" s="8" t="s">
        <v>33</v>
      </c>
      <c r="C22" s="4" t="s">
        <v>39</v>
      </c>
      <c r="D22" s="9" t="s">
        <v>29</v>
      </c>
      <c r="E22" s="10">
        <v>1</v>
      </c>
      <c r="F22" s="5">
        <v>110.57</v>
      </c>
      <c r="G22" s="11">
        <f t="shared" si="5"/>
        <v>110.57</v>
      </c>
      <c r="H22" s="3"/>
      <c r="I22" s="7">
        <f t="shared" si="6"/>
        <v>0</v>
      </c>
      <c r="J22" s="4" t="str">
        <f t="shared" si="0"/>
        <v xml:space="preserve">  </v>
      </c>
    </row>
    <row r="23" spans="2:10" x14ac:dyDescent="0.25">
      <c r="B23" s="8" t="s">
        <v>33</v>
      </c>
      <c r="C23" s="4" t="s">
        <v>40</v>
      </c>
      <c r="D23" s="9" t="s">
        <v>29</v>
      </c>
      <c r="E23" s="10">
        <v>1</v>
      </c>
      <c r="F23" s="5">
        <v>334.63</v>
      </c>
      <c r="G23" s="11">
        <f t="shared" si="5"/>
        <v>334.63</v>
      </c>
      <c r="H23" s="3"/>
      <c r="I23" s="7">
        <f t="shared" si="6"/>
        <v>0</v>
      </c>
      <c r="J23" s="4" t="str">
        <f t="shared" si="0"/>
        <v xml:space="preserve">  </v>
      </c>
    </row>
    <row r="24" spans="2:10" x14ac:dyDescent="0.25">
      <c r="B24" s="8" t="s">
        <v>33</v>
      </c>
      <c r="C24" s="4" t="s">
        <v>41</v>
      </c>
      <c r="D24" s="9" t="s">
        <v>29</v>
      </c>
      <c r="E24" s="10">
        <v>1</v>
      </c>
      <c r="F24" s="5">
        <v>11.64</v>
      </c>
      <c r="G24" s="11">
        <f t="shared" si="5"/>
        <v>11.64</v>
      </c>
      <c r="H24" s="3"/>
      <c r="I24" s="7">
        <f t="shared" si="6"/>
        <v>0</v>
      </c>
      <c r="J24" s="4" t="str">
        <f t="shared" si="0"/>
        <v xml:space="preserve">  </v>
      </c>
    </row>
    <row r="25" spans="2:10" x14ac:dyDescent="0.25">
      <c r="B25" s="8" t="s">
        <v>33</v>
      </c>
      <c r="C25" s="4" t="s">
        <v>42</v>
      </c>
      <c r="D25" s="9" t="s">
        <v>29</v>
      </c>
      <c r="E25" s="10">
        <v>1</v>
      </c>
      <c r="F25" s="5">
        <v>21.83</v>
      </c>
      <c r="G25" s="11">
        <f t="shared" si="5"/>
        <v>21.83</v>
      </c>
      <c r="H25" s="3"/>
      <c r="I25" s="7">
        <f t="shared" si="6"/>
        <v>0</v>
      </c>
      <c r="J25" s="4" t="str">
        <f t="shared" si="0"/>
        <v xml:space="preserve">  </v>
      </c>
    </row>
    <row r="26" spans="2:10" x14ac:dyDescent="0.25">
      <c r="B26" s="8" t="s">
        <v>33</v>
      </c>
      <c r="C26" s="4" t="s">
        <v>45</v>
      </c>
      <c r="D26" s="9" t="s">
        <v>52</v>
      </c>
      <c r="E26" s="10">
        <v>1</v>
      </c>
      <c r="F26" s="5">
        <v>75.650000000000006</v>
      </c>
      <c r="G26" s="11">
        <f t="shared" si="5"/>
        <v>75.650000000000006</v>
      </c>
      <c r="H26" s="3"/>
      <c r="I26" s="7">
        <f t="shared" ref="I26" si="7">ROUND(E26*H26,2)</f>
        <v>0</v>
      </c>
      <c r="J26" s="4" t="str">
        <f t="shared" si="0"/>
        <v xml:space="preserve">  </v>
      </c>
    </row>
  </sheetData>
  <sheetProtection algorithmName="SHA-512" hashValue="j22+dN6CWf6tYX70nTmJCyBvPXfM+ySVrs60wrf+xs/ER33QJYOJg91ajWyVhEs5i5L3aBgDyii44Ru7Q6nV0w==" saltValue="PhRpgHn2d4/Bj2b46mVBB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26</v>
      </c>
    </row>
    <row r="2" spans="2:2" ht="15.75" thickBot="1" x14ac:dyDescent="0.3">
      <c r="B2" s="1" t="s">
        <v>27</v>
      </c>
    </row>
    <row r="3" spans="2:2" ht="15.75" thickBot="1" x14ac:dyDescent="0.3">
      <c r="B3" s="1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2024-07-14T09:46:53Z</dcterms:created>
  <dcterms:modified xsi:type="dcterms:W3CDTF">2024-07-14T09:49:58Z</dcterms:modified>
  <cp:category/>
  <cp:contentStatus/>
</cp:coreProperties>
</file>