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719233DC-0727-4147-AFEF-1530A6BE6339}" xr6:coauthVersionLast="47" xr6:coauthVersionMax="47" xr10:uidLastSave="{00000000-0000-0000-0000-000000000000}"/>
  <bookViews>
    <workbookView xWindow="28680" yWindow="-120" windowWidth="29040" windowHeight="15840" xr2:uid="{D4930DD4-1F2B-4643-B90A-F404121ACF26}"/>
  </bookViews>
  <sheets>
    <sheet name="CERTO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G14" i="4"/>
  <c r="I14" i="4"/>
  <c r="G15" i="4"/>
  <c r="I15" i="4"/>
  <c r="G17" i="4"/>
  <c r="I17" i="4"/>
  <c r="G18" i="4"/>
  <c r="D3" i="4" s="1"/>
  <c r="D5" i="4" s="1"/>
  <c r="I18" i="4"/>
  <c r="G19" i="4"/>
  <c r="I19" i="4"/>
  <c r="D4" i="4" l="1"/>
  <c r="D6" i="4" s="1"/>
  <c r="H3" i="4"/>
  <c r="D7" i="4" l="1"/>
  <c r="D8" i="4" s="1"/>
  <c r="H4" i="4"/>
  <c r="H5" i="4"/>
  <c r="H6" i="4" l="1"/>
  <c r="H7" i="4" s="1"/>
  <c r="H8" i="4" l="1"/>
</calcChain>
</file>

<file path=xl/sharedStrings.xml><?xml version="1.0" encoding="utf-8"?>
<sst xmlns="http://schemas.openxmlformats.org/spreadsheetml/2006/main" count="56" uniqueCount="50">
  <si>
    <t>UC01</t>
  </si>
  <si>
    <t>UC02</t>
  </si>
  <si>
    <t>UC03</t>
  </si>
  <si>
    <t>UC04</t>
  </si>
  <si>
    <t>UC05</t>
  </si>
  <si>
    <t>REVISIÓN PREVENTIVA</t>
  </si>
  <si>
    <t>Revisión Anual Sede Social</t>
  </si>
  <si>
    <t>Revisión Anual CPD Global</t>
  </si>
  <si>
    <t>SOPORTE TÉCNICO</t>
  </si>
  <si>
    <t>Horas Laborables 08:00-17:00</t>
  </si>
  <si>
    <t>Horas Laborables 17:00 - 08:00 y Festivos</t>
  </si>
  <si>
    <t>Disponibilidad Mensual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</si>
  <si>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</si>
  <si>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</si>
  <si>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</si>
  <si>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</si>
  <si>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</si>
  <si>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</si>
  <si>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</si>
  <si>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</si>
  <si>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</si>
  <si>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</si>
  <si>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</si>
  <si>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</si>
  <si>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</si>
  <si>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</si>
  <si>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</si>
  <si>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</si>
  <si>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</si>
  <si>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</si>
  <si>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</si>
  <si>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</si>
  <si>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</si>
  <si>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</si>
  <si>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</si>
  <si>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</si>
  <si>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</si>
  <si>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</si>
  <si>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</si>
  <si>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</si>
  <si>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</si>
  <si>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</si>
  <si>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T</t>
  </si>
  <si>
    <t>C1</t>
  </si>
  <si>
    <t>Anual</t>
  </si>
  <si>
    <t>1.2</t>
  </si>
  <si>
    <t>C2</t>
  </si>
  <si>
    <t>MANTENIMIENTO CORRECTIVO</t>
  </si>
  <si>
    <t>Mensualidad</t>
  </si>
  <si>
    <t>Hora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</si>
</sst>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0" fontId="0" fillId="5" borderId="6" xfId="0" quotePrefix="1" applyNumberFormat="1" applyFill="1" applyBorder="1" applyProtection="1">
      <protection locked="0"/>
    </xf>
    <xf numFmtId="4" fontId="0" fillId="5" borderId="0" xfId="0" applyNumberForma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4" fontId="0" fillId="4" borderId="0" xfId="0" applyNumberFormat="1" applyFill="1"/>
    <xf numFmtId="49" fontId="0" fillId="0" borderId="0" xfId="0" applyNumberFormat="1"/>
    <xf numFmtId="1" fontId="0" fillId="0" borderId="0" xfId="0" applyNumberFormat="1"/>
    <xf numFmtId="4" fontId="0" fillId="2" borderId="7" xfId="0" applyNumberFormat="1" applyFill="1" applyBorder="1"/>
    <xf numFmtId="49" fontId="2" fillId="4" borderId="8" xfId="0" applyNumberFormat="1" applyFont="1" applyFill="1" applyBorder="1"/>
    <xf numFmtId="9" fontId="0" fillId="0" borderId="6" xfId="0" quotePrefix="1" applyNumberFormat="1" applyBorder="1"/>
    <xf numFmtId="49" fontId="0" fillId="4" borderId="7" xfId="0" applyNumberFormat="1" applyFill="1" applyBorder="1"/>
    <xf numFmtId="4" fontId="2" fillId="4" borderId="8" xfId="0" applyNumberFormat="1" applyFont="1" applyFill="1" applyBorder="1"/>
    <xf numFmtId="9" fontId="0" fillId="2" borderId="6" xfId="0" quotePrefix="1" applyNumberFormat="1" applyFill="1" applyBorder="1"/>
    <xf numFmtId="4" fontId="2" fillId="2" borderId="7" xfId="0" applyNumberFormat="1" applyFont="1" applyFill="1" applyBorder="1"/>
    <xf numFmtId="0" fontId="3" fillId="3" borderId="0" xfId="0" applyFont="1" applyFill="1"/>
    <xf numFmtId="4" fontId="3" fillId="3" borderId="0" xfId="0" applyNumberFormat="1" applyFont="1" applyFill="1"/>
    <xf numFmtId="49" fontId="2" fillId="4" borderId="3" xfId="0" applyNumberFormat="1" applyFont="1" applyFill="1" applyBorder="1"/>
    <xf numFmtId="10" fontId="0" fillId="0" borderId="6" xfId="0" quotePrefix="1" applyNumberFormat="1" applyBorder="1"/>
    <xf numFmtId="4" fontId="2" fillId="4" borderId="3" xfId="0" applyNumberFormat="1" applyFont="1" applyFill="1" applyBorder="1"/>
    <xf numFmtId="0" fontId="3" fillId="3" borderId="0" xfId="0" applyFont="1" applyFill="1" applyAlignment="1">
      <alignment horizontal="left" vertical="top"/>
    </xf>
    <xf numFmtId="49" fontId="2" fillId="4" borderId="1" xfId="0" applyNumberFormat="1" applyFont="1" applyFill="1" applyBorder="1"/>
    <xf numFmtId="3" fontId="0" fillId="0" borderId="2" xfId="0" applyNumberFormat="1" applyBorder="1"/>
    <xf numFmtId="4" fontId="0" fillId="2" borderId="2" xfId="0" applyNumberFormat="1" applyFill="1" applyBorder="1"/>
    <xf numFmtId="49" fontId="3" fillId="4" borderId="3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3" fillId="4" borderId="5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center" vertical="top"/>
    </xf>
    <xf numFmtId="49" fontId="2" fillId="4" borderId="3" xfId="0" applyNumberFormat="1" applyFont="1" applyFill="1" applyBorder="1" applyAlignment="1">
      <alignment horizontal="left" wrapText="1"/>
    </xf>
    <xf numFmtId="49" fontId="2" fillId="4" borderId="4" xfId="0" applyNumberFormat="1" applyFont="1" applyFill="1" applyBorder="1" applyAlignment="1">
      <alignment horizontal="left" wrapText="1"/>
    </xf>
    <xf numFmtId="49" fontId="2" fillId="4" borderId="5" xfId="0" applyNumberFormat="1" applyFont="1" applyFill="1" applyBorder="1" applyAlignment="1">
      <alignment horizontal="left" wrapText="1"/>
    </xf>
    <xf numFmtId="49" fontId="2" fillId="4" borderId="3" xfId="0" applyNumberFormat="1" applyFont="1" applyFill="1" applyBorder="1" applyAlignment="1">
      <alignment horizontal="left"/>
    </xf>
    <xf numFmtId="49" fontId="2" fillId="4" borderId="4" xfId="0" applyNumberFormat="1" applyFont="1" applyFill="1" applyBorder="1" applyAlignment="1">
      <alignment horizontal="left"/>
    </xf>
    <xf numFmtId="49" fontId="2" fillId="4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697268F4-67A5-44E8-AE37-4D66C228ED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  <xdr:oneCellAnchor>
    <xdr:from>
      <xdr:col>8</xdr:col>
      <xdr:colOff>121921</xdr:colOff>
      <xdr:row>1</xdr:row>
      <xdr:rowOff>0</xdr:rowOff>
    </xdr:from>
    <xdr:ext cx="1112520" cy="681171"/>
    <xdr:pic>
      <xdr:nvPicPr>
        <xdr:cNvPr id="3" name="Picture 3">
          <a:extLst>
            <a:ext uri="{FF2B5EF4-FFF2-40B4-BE49-F238E27FC236}">
              <a16:creationId xmlns:a16="http://schemas.microsoft.com/office/drawing/2014/main" id="{B9B94092-37B2-4723-A0FD-3B5693B73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28196" y="60960"/>
          <a:ext cx="1112520" cy="68117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41AE1-3545-4338-A746-A5826D57F8E8}">
  <dimension ref="A1:I19"/>
  <sheetViews>
    <sheetView tabSelected="1" workbookViewId="0">
      <selection activeCell="F4" sqref="F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8.85546875" style="3" bestFit="1" customWidth="1"/>
    <col min="6" max="6" width="18" style="3" bestFit="1" customWidth="1"/>
    <col min="7" max="7" width="22.5703125" style="4" customWidth="1"/>
    <col min="8" max="8" width="19.7109375" bestFit="1" customWidth="1"/>
    <col min="9" max="9" width="18.7109375" style="3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20" t="s">
        <v>12</v>
      </c>
      <c r="H1" s="20" t="s">
        <v>13</v>
      </c>
    </row>
    <row r="2" spans="1:9" ht="15.75" thickBot="1" x14ac:dyDescent="0.3">
      <c r="A2" s="21" t="s">
        <v>14</v>
      </c>
      <c r="B2" s="22">
        <v>2</v>
      </c>
    </row>
    <row r="3" spans="1:9" ht="15.75" thickBot="1" x14ac:dyDescent="0.3">
      <c r="A3" s="29" t="s">
        <v>15</v>
      </c>
      <c r="B3" s="30"/>
      <c r="C3" s="31"/>
      <c r="D3" s="23">
        <f>SUM(G:G)</f>
        <v>35500</v>
      </c>
      <c r="E3" s="29" t="s">
        <v>16</v>
      </c>
      <c r="F3" s="30"/>
      <c r="G3" s="31"/>
      <c r="H3" s="23">
        <f>SUM(I:I)</f>
        <v>0</v>
      </c>
    </row>
    <row r="4" spans="1:9" ht="15.75" thickBot="1" x14ac:dyDescent="0.3">
      <c r="A4" s="17" t="s">
        <v>17</v>
      </c>
      <c r="B4" s="18">
        <v>0.06</v>
      </c>
      <c r="C4" s="11" t="s">
        <v>18</v>
      </c>
      <c r="D4" s="8">
        <f>ROUND(D3*B4,2)</f>
        <v>2130</v>
      </c>
      <c r="E4" s="19" t="s">
        <v>19</v>
      </c>
      <c r="F4" s="1"/>
      <c r="G4" s="11" t="s">
        <v>18</v>
      </c>
      <c r="H4" s="8">
        <f>ROUND(H3*F4,2)</f>
        <v>0</v>
      </c>
    </row>
    <row r="5" spans="1:9" ht="15.75" thickBot="1" x14ac:dyDescent="0.3">
      <c r="A5" s="17" t="s">
        <v>20</v>
      </c>
      <c r="B5" s="18">
        <v>0.09</v>
      </c>
      <c r="C5" s="11" t="s">
        <v>21</v>
      </c>
      <c r="D5" s="8">
        <f>ROUND(D3*B5,2)</f>
        <v>3195</v>
      </c>
      <c r="E5" s="19" t="s">
        <v>22</v>
      </c>
      <c r="F5" s="1"/>
      <c r="G5" s="11" t="s">
        <v>21</v>
      </c>
      <c r="H5" s="8">
        <f>ROUND(H3*F5,2)</f>
        <v>0</v>
      </c>
    </row>
    <row r="6" spans="1:9" ht="15.75" thickBot="1" x14ac:dyDescent="0.3">
      <c r="A6" s="32" t="s">
        <v>23</v>
      </c>
      <c r="B6" s="33"/>
      <c r="C6" s="34"/>
      <c r="D6" s="8">
        <f>SUM(D3,D4,D5)</f>
        <v>40825</v>
      </c>
      <c r="E6" s="32" t="s">
        <v>24</v>
      </c>
      <c r="F6" s="33"/>
      <c r="G6" s="34"/>
      <c r="H6" s="8">
        <f>SUM(H3,H4,H5)</f>
        <v>0</v>
      </c>
    </row>
    <row r="7" spans="1:9" ht="15.75" thickBot="1" x14ac:dyDescent="0.3">
      <c r="A7" s="9" t="s">
        <v>25</v>
      </c>
      <c r="B7" s="10">
        <v>0.21</v>
      </c>
      <c r="C7" s="11" t="s">
        <v>26</v>
      </c>
      <c r="D7" s="8">
        <f>ROUND(D6*B7,2)</f>
        <v>8573.25</v>
      </c>
      <c r="E7" s="12" t="s">
        <v>25</v>
      </c>
      <c r="F7" s="13">
        <f>B7</f>
        <v>0.21</v>
      </c>
      <c r="G7" s="11" t="s">
        <v>26</v>
      </c>
      <c r="H7" s="8">
        <f>ROUND(H6*F7,2)</f>
        <v>0</v>
      </c>
    </row>
    <row r="8" spans="1:9" ht="15.75" thickBot="1" x14ac:dyDescent="0.3">
      <c r="A8" s="24" t="s">
        <v>27</v>
      </c>
      <c r="B8" s="25"/>
      <c r="C8" s="26"/>
      <c r="D8" s="14">
        <f>SUM(D6:D7)</f>
        <v>49398.25</v>
      </c>
      <c r="E8" s="24" t="s">
        <v>28</v>
      </c>
      <c r="F8" s="25"/>
      <c r="G8" s="26"/>
      <c r="H8" s="14">
        <f>SUM(H6:H7)</f>
        <v>0</v>
      </c>
    </row>
    <row r="9" spans="1:9" ht="15.75" thickBot="1" x14ac:dyDescent="0.3"/>
    <row r="10" spans="1:9" ht="15.75" thickBot="1" x14ac:dyDescent="0.3">
      <c r="A10" s="6"/>
      <c r="F10" s="27" t="s">
        <v>29</v>
      </c>
      <c r="G10" s="28"/>
      <c r="H10" s="27" t="s">
        <v>30</v>
      </c>
      <c r="I10" s="28"/>
    </row>
    <row r="11" spans="1:9" x14ac:dyDescent="0.25">
      <c r="A11" s="15" t="s">
        <v>31</v>
      </c>
      <c r="B11" s="15" t="s">
        <v>32</v>
      </c>
      <c r="C11" s="15" t="s">
        <v>33</v>
      </c>
      <c r="D11" s="15" t="s">
        <v>34</v>
      </c>
      <c r="E11" s="16" t="s">
        <v>35</v>
      </c>
      <c r="F11" s="16" t="s">
        <v>36</v>
      </c>
      <c r="G11" s="15" t="s">
        <v>37</v>
      </c>
      <c r="H11" s="15" t="s">
        <v>38</v>
      </c>
      <c r="I11" s="15" t="s">
        <v>39</v>
      </c>
    </row>
    <row r="12" spans="1:9" x14ac:dyDescent="0.25">
      <c r="A12" s="6" t="s">
        <v>40</v>
      </c>
      <c r="B12" s="6" t="s">
        <v>42</v>
      </c>
      <c r="C12" s="6" t="s">
        <v>8</v>
      </c>
      <c r="D12" s="6"/>
      <c r="G12" s="5"/>
      <c r="H12" s="5"/>
      <c r="I12" s="5"/>
    </row>
    <row r="13" spans="1:9" x14ac:dyDescent="0.25">
      <c r="A13" s="6" t="s">
        <v>41</v>
      </c>
      <c r="B13" s="6" t="s">
        <v>43</v>
      </c>
      <c r="C13" s="6" t="s">
        <v>5</v>
      </c>
      <c r="D13" s="6"/>
      <c r="G13" s="5"/>
      <c r="H13" s="5"/>
      <c r="I13" s="5"/>
    </row>
    <row r="14" spans="1:9" x14ac:dyDescent="0.25">
      <c r="A14" s="6"/>
      <c r="B14" s="6" t="s">
        <v>0</v>
      </c>
      <c r="C14" s="6" t="s">
        <v>6</v>
      </c>
      <c r="D14" s="7" t="s">
        <v>44</v>
      </c>
      <c r="E14" s="3">
        <v>2</v>
      </c>
      <c r="F14" s="3">
        <v>3000</v>
      </c>
      <c r="G14" s="5">
        <f t="shared" ref="G14:G19" si="0">ROUND(E14*F14,2)</f>
        <v>6000</v>
      </c>
      <c r="H14" s="2"/>
      <c r="I14" s="5">
        <f t="shared" ref="I14:I19" si="1">ROUND(E14*H14,2)</f>
        <v>0</v>
      </c>
    </row>
    <row r="15" spans="1:9" x14ac:dyDescent="0.25">
      <c r="A15" s="6"/>
      <c r="B15" s="6" t="s">
        <v>1</v>
      </c>
      <c r="C15" s="6" t="s">
        <v>7</v>
      </c>
      <c r="D15" s="7" t="s">
        <v>44</v>
      </c>
      <c r="E15" s="3">
        <v>2</v>
      </c>
      <c r="F15" s="3">
        <v>3000</v>
      </c>
      <c r="G15" s="5">
        <f t="shared" si="0"/>
        <v>6000</v>
      </c>
      <c r="H15" s="2"/>
      <c r="I15" s="5">
        <f t="shared" si="1"/>
        <v>0</v>
      </c>
    </row>
    <row r="16" spans="1:9" x14ac:dyDescent="0.25">
      <c r="A16" s="6" t="s">
        <v>45</v>
      </c>
      <c r="B16" s="6" t="s">
        <v>46</v>
      </c>
      <c r="C16" s="6" t="s">
        <v>47</v>
      </c>
      <c r="D16" s="7"/>
      <c r="G16" s="5"/>
      <c r="H16" s="5"/>
      <c r="I16" s="5"/>
    </row>
    <row r="17" spans="1:9" x14ac:dyDescent="0.25">
      <c r="A17" s="6"/>
      <c r="B17" s="6" t="s">
        <v>2</v>
      </c>
      <c r="C17" s="6" t="s">
        <v>11</v>
      </c>
      <c r="D17" s="7" t="s">
        <v>48</v>
      </c>
      <c r="E17" s="3">
        <v>24</v>
      </c>
      <c r="F17" s="3">
        <v>350</v>
      </c>
      <c r="G17" s="5">
        <f t="shared" si="0"/>
        <v>8400</v>
      </c>
      <c r="H17" s="2"/>
      <c r="I17" s="5">
        <f t="shared" si="1"/>
        <v>0</v>
      </c>
    </row>
    <row r="18" spans="1:9" x14ac:dyDescent="0.25">
      <c r="A18" s="6"/>
      <c r="B18" s="6" t="s">
        <v>3</v>
      </c>
      <c r="C18" s="6" t="s">
        <v>9</v>
      </c>
      <c r="D18" s="7" t="s">
        <v>49</v>
      </c>
      <c r="E18" s="3">
        <v>140</v>
      </c>
      <c r="F18" s="3">
        <v>65</v>
      </c>
      <c r="G18" s="5">
        <f t="shared" si="0"/>
        <v>9100</v>
      </c>
      <c r="H18" s="2"/>
      <c r="I18" s="5">
        <f t="shared" si="1"/>
        <v>0</v>
      </c>
    </row>
    <row r="19" spans="1:9" x14ac:dyDescent="0.25">
      <c r="A19" s="6"/>
      <c r="B19" s="6" t="s">
        <v>4</v>
      </c>
      <c r="C19" s="6" t="s">
        <v>10</v>
      </c>
      <c r="D19" s="7" t="s">
        <v>49</v>
      </c>
      <c r="E19" s="3">
        <v>60</v>
      </c>
      <c r="F19" s="3">
        <v>100</v>
      </c>
      <c r="G19" s="5">
        <f t="shared" si="0"/>
        <v>6000</v>
      </c>
      <c r="H19" s="2"/>
      <c r="I19" s="5">
        <f t="shared" si="1"/>
        <v>0</v>
      </c>
    </row>
  </sheetData>
  <sheetProtection algorithmName="SHA-512" hashValue="PsfNtmooM7OCzzPT17M1xdrP2mlyBIhVjS30NKegJXL2X0VGoy0fo1iL31f921nV2wvaHGRC4+Y8ADnlRr6p/A==" saltValue="hrC2iZ37rnllpIuf2bksEQ==" spinCount="100000" sheet="1" objects="1" scenarios="1"/>
  <mergeCells count="8">
    <mergeCell ref="A8:C8"/>
    <mergeCell ref="E8:G8"/>
    <mergeCell ref="F10:G10"/>
    <mergeCell ref="H10:I10"/>
    <mergeCell ref="A3:C3"/>
    <mergeCell ref="E3:G3"/>
    <mergeCell ref="A6:C6"/>
    <mergeCell ref="E6:G6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2023-11-24T14:42:31Z</dcterms:created>
  <dcterms:modified xsi:type="dcterms:W3CDTF">2024-09-25T09:20:07Z</dcterms:modified>
</cp:coreProperties>
</file>