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filterPrivacy="1" defaultThemeVersion="166925"/>
  <xr:revisionPtr revIDLastSave="0" documentId="8_{79003AAA-F1AD-41E4-92B2-E094F147AAE6}" xr6:coauthVersionLast="47" xr6:coauthVersionMax="47" xr10:uidLastSave="{00000000-0000-0000-0000-000000000000}"/>
  <bookViews>
    <workbookView xWindow="-120" yWindow="-120" windowWidth="29040" windowHeight="15840" xr2:uid="{F043CD35-4EC0-4E73-B105-4F3FF39130F0}"/>
  </bookViews>
  <sheets>
    <sheet name="CERTO" sheetId="1" r:id="rId1"/>
    <sheet name="Glosario"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4" i="1" l="1"/>
  <c r="G15" i="1"/>
  <c r="G16" i="1"/>
  <c r="G17" i="1"/>
  <c r="G18" i="1"/>
  <c r="G19" i="1"/>
  <c r="G20" i="1"/>
  <c r="G21" i="1"/>
  <c r="G22" i="1"/>
  <c r="G23" i="1"/>
  <c r="G24" i="1"/>
  <c r="G25" i="1"/>
  <c r="G26" i="1"/>
  <c r="G27" i="1"/>
  <c r="G28" i="1"/>
  <c r="G29" i="1"/>
  <c r="G14" i="1"/>
  <c r="I15" i="1" l="1"/>
  <c r="I16" i="1"/>
  <c r="I17" i="1"/>
  <c r="I18" i="1"/>
  <c r="I19" i="1"/>
  <c r="I20" i="1"/>
  <c r="I21" i="1"/>
  <c r="I22" i="1"/>
  <c r="I23" i="1"/>
  <c r="I24" i="1"/>
  <c r="I25" i="1"/>
  <c r="I26" i="1"/>
  <c r="I27" i="1"/>
  <c r="I28" i="1"/>
  <c r="I29" i="1"/>
  <c r="F7" i="1"/>
  <c r="H3" i="1" l="1"/>
  <c r="H5" i="1" s="1"/>
  <c r="D3" i="1"/>
  <c r="D4" i="1" s="1"/>
  <c r="H4" i="1" l="1"/>
  <c r="H6" i="1" s="1"/>
  <c r="H7" i="1" s="1"/>
  <c r="H8" i="1" s="1"/>
  <c r="D5" i="1"/>
  <c r="D6" i="1" s="1"/>
  <c r="D7" i="1" s="1"/>
  <c r="D8" i="1" s="1"/>
</calcChain>
</file>

<file path=xl/sharedStrings.xml><?xml version="1.0" encoding="utf-8"?>
<sst xmlns="http://schemas.openxmlformats.org/spreadsheetml/2006/main" count="71" uniqueCount="52">
  <si>
    <t xml:space="preserve"> IMP. LICITACIÓN</t>
  </si>
  <si>
    <t xml:space="preserve"> OFERTA ECONÓMICA</t>
  </si>
  <si>
    <t>Número de Lote</t>
  </si>
  <si>
    <t>Total Presupuesto (Ejecución Material, en contratos de obras):</t>
  </si>
  <si>
    <t>Total Presupuesto ofertado (Ejecución Material, en contratos de obras):</t>
  </si>
  <si>
    <t>% Beneficio Industrial</t>
  </si>
  <si>
    <t>Total Beneficio Industrial</t>
  </si>
  <si>
    <t>% Beneficio Industrial ofertado</t>
  </si>
  <si>
    <t xml:space="preserve">% Gastos Generales </t>
  </si>
  <si>
    <t>Total Gastos Generales</t>
  </si>
  <si>
    <t>% Gastos Generales ofertados</t>
  </si>
  <si>
    <t>Base Imponible (sin IVA)</t>
  </si>
  <si>
    <t>Importe ofertado (sin IVA)</t>
  </si>
  <si>
    <t>% IVA</t>
  </si>
  <si>
    <t>Importe IVA</t>
  </si>
  <si>
    <t>Presupuesto Base de Licitación con IVA</t>
  </si>
  <si>
    <t>Importe total ofertado con IVA</t>
  </si>
  <si>
    <t>Presupuesto de licitación</t>
  </si>
  <si>
    <t>Presupuesto ofertado</t>
  </si>
  <si>
    <t>Código Jerarquía</t>
  </si>
  <si>
    <t>Código libre</t>
  </si>
  <si>
    <t>Resumen</t>
  </si>
  <si>
    <t>Unidad Medida</t>
  </si>
  <si>
    <t>Cantidad Presupuesto</t>
  </si>
  <si>
    <t>Precio Un Licitación</t>
  </si>
  <si>
    <t>Importe Licitado</t>
  </si>
  <si>
    <t>Precio Un Ofertante</t>
  </si>
  <si>
    <t>Importe ofertado</t>
  </si>
  <si>
    <t>1</t>
  </si>
  <si>
    <t>1.1</t>
  </si>
  <si>
    <t>Campos a rellenar por Metro</t>
  </si>
  <si>
    <t>Campos a rellenar por el ofertante</t>
  </si>
  <si>
    <t>Campos calculados</t>
  </si>
  <si>
    <t>Actualización de los esquemas unifilares entregados por Metro de Madrid, de la instalación eléctrica completa, en los que se deben incluir los componentes nuevos, modificar los existentes o eliminar las partes obsoletas de la instalación. Todos los esquemas deben ser realizados en formato editable con extensión ".sep" o ".dwg"
Incluye esquema unifilar de CGBT, CST, cuadro de socorro, CAE, CCI, CAT, CAS, PCI y otros cuadros secundarios (cuartos técnicos, cuartos no técnicos, aseos, vestuarios, metrocall, aire acondicionado, etc,...)</t>
  </si>
  <si>
    <t>Realización de esquemas unifilares de la instalación eléctrica completa. Incluye esquema unifilar de CGBT, CST, cuadro de socorro, CAE, CCI, CAT, CAS, PCI y otros cuadros secundarios (cuartos técnicos, cuartos no técnicos, aseos, vestuarios, metrocall, aire acondicionado, etc,...). Se realizarán y entregarán en formato editable con extensión ".sep" o ".dwg"</t>
  </si>
  <si>
    <t>Realización de esquema unifilar completo de Cuadro General de Baja Tensión (CGBT). Se realizarán y entregarán en formato editable con extensión ".sep" o ".dwg"</t>
  </si>
  <si>
    <t>Realización de esquema unifilar de cuadro de equipos (CAE, CAT), cuadro de comunicaciones (CCI) o cuadro de socorro. Se realizarán y entregarán en formato editable con extensión ".sep" o ".dwg"</t>
  </si>
  <si>
    <t>Realización de esquema unifilar de otro cuadro secundario de la instalación. Se realizarán y entregarán en formato editable con extensión ".sep" o ".dwg"</t>
  </si>
  <si>
    <t>Modificación de esquema unifilar de instalación (coste por página modificada). Se realizarán y entregarán en formato editable con extensión ".sep" o ".dwg". No se incluye modificaciones en portada, indice o simbología, solamente cómputo de hojas de esquemas eléctricos.</t>
  </si>
  <si>
    <t>Conversión de esquemas unifilares de instalación eléctrica en papel o pdf a formato digital (coste por página convertida). Se realizarán y entregarán en formato editable con extensión ".sep" o ".dwg". No se incluye modificaciones en portada, indice o simbología, solamente cómputo de hojas de esquemas eléctricos.</t>
  </si>
  <si>
    <t>Hora de técnico para otras tareas de Ingeniería Eléctrica que puedan requerirse a lo largo del contrato</t>
  </si>
  <si>
    <t>Ud</t>
  </si>
  <si>
    <t>AT DE INGENIERÍA ESPECIALIDAD ELECTRICA (Lote2)</t>
  </si>
  <si>
    <t>Partidas Presupuestarias AT de ING ESPEC. ELECTRICA LT2</t>
  </si>
  <si>
    <t>Legalización de instalación eléctrica mediante  MTD  tras obtención del boletín firmado por el instalador que ha realizado la reforma. Legalización instalación eléctrica mediante MTD, tras realización de trabajos que lo requieran, de acuerdo a lo indicado en el Reglamento Electrotécnico de Baja Tensión R.D. 842/2002 y la Orden 9344/2003 de la Comunidad de Madrid. Incluye Memoria Técnica de Diseño firmada por técnico titulado competente o instalador/empresa instaladora autorizada en baja tensión (de acuerdo a modelo vigente en la Comunidad de Madrid), pago de tasas a industria, pago de tarifa a EICI, acompañamiento a inspector de EICI para la realización de la inspección (si necesario) así como posibles segudas visitas o posteriores, obtención de Certificado de Instalación de la modificación, ampliación o nueva instalación a la que se refiere con su correspondiente anexo de información al usuario, obtención de Certificado de Inspección favorable (si procede) y cualquier otro gasto necesario para la legalización de la instalación. Toda la documentación asociada a la legalización se entregará en formato digital firmada por instalador/empresa autorizada y diligenciado de la EICI o de industria.</t>
  </si>
  <si>
    <t>Legalización de instalación eléctrica mediante MTD de reforma sin tramitar (incluye la realización del boletín firmado como instalador autorizado). Legalización instalación eléctrica mediante MTD, de trabajos no realizados, de acuerdo a lo indicado en el Reglamento Electrotécnico de Baja Tensión R.D. 842/2002 y la Orden 9344/2003 de la Comunidad de Madrid. Incluye Memoria Técnica de Diseño firmada por técnico titulado competente o instalador/empresa instaladora autorizada en baja tensión (de acuerdo a modelo vigente en la Comunidad de Madrid), pago de tasas a industria, pago de tarifa a EICI, acompañamiento a inspector de EICI para la realización de la inspección (si necesario) así como posibles segudas visitas o posteriores, obtención de Certificado de Instalación de la modificación, ampliación o nueva instalación a la que se refiere con su correspondiente anexo de información al usuario, obtención de Certificado de Inspección favorable (si procede) y cualquier otro gasto necesario para la legalización de la instalación. Toda la documentación asociada a la legalización se entregará en formato digital firmada por instalador/empresa autorizada y diligenciado de la EICI o de industria.</t>
  </si>
  <si>
    <t>Legalización de instalación completa mediante Proyecto con Potencia &lt;= 500 kW. Legalización instalación eléctrica mediante Proyecto completo de la instalación, con origen en el cuadro de salida de trafos, CGBT y todos los cuadros secundarios de distribución eléctrica de la instalación (Potencia &lt;= 500 KW) de acuerdo a lo indicado en el Reglamento Electrotécnico de Baja Tensión R.D. 842/2002 y la Orden 9344/2003 de la Comunidad de Madrid. Incluye Proyecto firmado por técnico titulado competente, certificado de Dirección de Obra firmado por técnico titulado competente, pago de tasas a industria, pago de tarifa a EICI, acompañamiento a inspector de EICI para la realización de la inspección así como posibles segudas visitas o posteriores, obtención de Certificado de Instalación de la modificación, ampliación o nueva instalación a la que se refiere con su correspondiente anexo de información al usuario, obtención de Certificado de Inspección favorable y cualquier otro gasto necesario para la legalización de la instalación. Toda la documentación asociada a la legalización se entregará en formato digital firmada por instalador/empresa autorizada y diligenciado de la EICI o de industria.</t>
  </si>
  <si>
    <t>Legalización de instalación completa mediante Proyecto con Potencia &gt; 500kW y &lt;= 800kW. Legalización instalación eléctrica mediante Proyecto completo de la instalación, con origen en el cuadro de salida de trafos, CGBT y todos los cuadros secundarios de distribución eléctrica de la instalación (500 KW &lt; Potencia &lt;= 800 KW) de acuerdo a lo indicado en el Reglamento Electrotécnico de Baja Tensión R.D. 842/2002 y la Orden 9344/2003 de la Comunidad de Madrid. Incluye Proyecto firmado por técnico titulado competente, certificado de Dirección de Obra firmado por técnico titulado competente, pago de tasas a industria, pago de tarifa a EICI, acompañamiento a inspector de EICI para la realización de la inspección así como posibles segudas visitas o posteriores, obtención de Certificado de Instalación de la modificación, ampliación o nueva instalación a la que se refiere con su correspondiente anexo de información al usuario, obtención de Certificado de Inspección favorable y cualquier otro gasto necesario para la legalización de la instalación. Toda la documentación asociada a la legalización se entregará en formato digital firmada por instalador/empresa autorizada y diligenciado de la EICI o de industria.</t>
  </si>
  <si>
    <t>Legalización de instalación completa mediante Proyecto con Potencia &gt;=  800kW. Legalización instalación eléctrica mediante Proyecto completo de la instalación, con origen en el cuadro de salida de trafos, CGBT y todos los cuadros secundarios de distribución eléctrica de la instalación (800 KW &lt;= Potencia) de acuerdo a lo indicado en el Reglamento Electrotécnico de Baja Tensión R.D. 842/2002 y la Orden 9344/2003 de la Comunidad de Madrid. Incluye Proyecto firmado por técnico titulado competente, certificado de Dirección de Obra firmado por técnico titulado competente, pago de tasas a industria, pago de tarifa a EICI, acompañamiento a inspector de EICI para la realización de la inspección así como posibles segudas visitas o posteriores, obtención de Certificado de Instalación de la modificación, ampliación o nueva instalación a la que se refiere con su correspondiente anexo de información al usuario, obtención de Certificado de Inspección favorable y cualquier otro gasto necesario para la legalización de la instalación. Toda la documentación asociada a la legalización se entregará en formato digital firmada por instalador/empresa autorizada y diligenciado de la EICI o de industria</t>
  </si>
  <si>
    <t>Legalización de instalación no completa mediante Proyecto con Potencia &lt;= 500kW. Legalización instalación eléctrica no completa mediante Proyecto, donde se requiera legalizar uno o varios circuitos o cuadros secundarios (Potencia &lt;= 500 KW) de acuerdo a lo indicado en el Reglamento Electrotécnico de Baja Tensión R.D. 842/2002 y la Orden 9344/2003 de la Comunidad de Madrid. Incluye Proyecto firmado por técnico titulado competente, certificado de Dirección de Obra firmado por técnico titulado competente, pago de tasas a industria, pago de tarifa a EICI, acompañamiento a inspector de EICI para la realización de la inspección así como posibles segudas visitas o posteriores, obtención de Certificado de Instalación de la modificación, ampliación o nueva instalación a la que se refiere con su correspondiente anexo de información al usuario, obtención de Certificado de Inspección favorable y cualquier otro gasto necesario para la legalización de la instalación. Toda la documentación asociada a la legalización se entregará en formato digital firmada por instalador/empresa autorizada y diligenciado de la EICI o de Industria.</t>
  </si>
  <si>
    <t>Legalización de instalación no completa mediante Proyecto con Potencia &gt; 500kW. Legalización instalación eléctrica no completa mediante Proyecto, donde se requiera legalizar uno o varios circuitos o cuadros secundarios (Potencia &gt;=500 KW) de acuerdo a lo indicado en el Reglamento Electrotécnico de Baja Tensión R.D. 842/2002 y la Orden 9344/2003 de la Comunidad de Madrid. Incluye Proyecto firmado por técnico titulado competente, certificado de Dirección de Obra firmado por técnico titulado competente, pago de tasas a industria, pago de tarifa a EICI, acompañamiento a inspector de EICI para la realización de la inspección así como posibles segudas visitas o posteriores, obtención de Certificado de Instalación de la modificación, ampliación o nueva instalación a la que se refiere con su correspondiente anexo de información al usuario, obtención de Certificado de Inspección favorable y cualquier otro gasto necesario para la legalización de la instalación. Toda la documentación asociada a la legalización se entregará en formato digital firmada por instalador/empresa autorizada y diligenciado de la EICI o de Industria.</t>
  </si>
  <si>
    <t>MTD de eficiencia energética de alumbrado exterior. Realización de Memoria Técnica de Diseño de eficiencia energética de alumbrado exterior y obtención de inspección favorable por EICI, de acuerdo al RD 1890/2008, incluyendo MTD firmada por titulado competente, cálculos lumínicos y la obtención del certifiado favorable de eficiencia energética por parte por parte de una EICI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</si>
</sst>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000"/>
  </numFmts>
  <fonts count="6" x14ac:knownFonts="1">
    <font>
      <sz val="11"/>
      <color theme="1"/>
      <name val="Calibri"/>
      <family val="2"/>
      <scheme val="minor"/>
    </font>
    <font>
      <sz val="8"/>
      <name val="Calibri"/>
      <family val="2"/>
      <scheme val="minor"/>
    </font>
    <font>
      <b/>
      <i/>
      <u/>
      <sz val="11"/>
      <color theme="1"/>
      <name val="Calibri"/>
      <family val="2"/>
      <scheme val="minor"/>
    </font>
    <font>
      <i/>
      <sz val="11"/>
      <color theme="1"/>
      <name val="Calibri"/>
      <family val="2"/>
      <scheme val="minor"/>
    </font>
    <font>
      <b/>
      <i/>
      <sz val="11"/>
      <color theme="1"/>
      <name val="Calibri"/>
      <family val="2"/>
      <scheme val="minor"/>
    </font>
    <font>
      <b/>
      <sz val="11"/>
      <color theme="1"/>
      <name val="Calibri"/>
      <family val="2"/>
      <scheme val="minor"/>
    </font>
  </fonts>
  <fills count="6">
    <fill>
      <patternFill patternType="none"/>
    </fill>
    <fill>
      <patternFill patternType="gray125"/>
    </fill>
    <fill>
      <patternFill patternType="solid">
        <fgColor theme="6" tint="0.79998168889431442"/>
        <bgColor indexed="64"/>
      </patternFill>
    </fill>
    <fill>
      <patternFill patternType="solid">
        <fgColor theme="4" tint="0.79998168889431442"/>
        <bgColor indexed="64"/>
      </patternFill>
    </fill>
    <fill>
      <patternFill patternType="solid">
        <fgColor theme="2"/>
        <bgColor indexed="64"/>
      </patternFill>
    </fill>
    <fill>
      <patternFill patternType="solid">
        <fgColor theme="0" tint="-0.14999847407452621"/>
        <bgColor indexed="64"/>
      </patternFill>
    </fill>
  </fills>
  <borders count="9">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s>
  <cellStyleXfs count="1">
    <xf numFmtId="0" fontId="0" fillId="0" borderId="0"/>
  </cellStyleXfs>
  <cellXfs count="49">
    <xf numFmtId="0" fontId="0" fillId="0" borderId="0" xfId="0"/>
    <xf numFmtId="0" fontId="3" fillId="0" borderId="0" xfId="0" applyFont="1"/>
    <xf numFmtId="10" fontId="3" fillId="3" borderId="4" xfId="0" quotePrefix="1" applyNumberFormat="1" applyFont="1" applyFill="1" applyBorder="1" applyProtection="1">
      <protection locked="0"/>
    </xf>
    <xf numFmtId="4" fontId="4" fillId="3" borderId="0" xfId="0" applyNumberFormat="1" applyFont="1" applyFill="1" applyAlignment="1" applyProtection="1">
      <alignment vertical="top"/>
      <protection locked="0"/>
    </xf>
    <xf numFmtId="4" fontId="3" fillId="3" borderId="0" xfId="0" applyNumberFormat="1" applyFont="1" applyFill="1" applyAlignment="1" applyProtection="1">
      <alignment vertical="top"/>
      <protection locked="0"/>
    </xf>
    <xf numFmtId="0" fontId="2" fillId="2" borderId="0" xfId="0" applyFont="1" applyFill="1" applyAlignment="1">
      <alignment horizontal="left" vertical="top"/>
    </xf>
    <xf numFmtId="4" fontId="0" fillId="0" borderId="0" xfId="0" applyNumberFormat="1"/>
    <xf numFmtId="164" fontId="0" fillId="0" borderId="0" xfId="0" applyNumberFormat="1"/>
    <xf numFmtId="49" fontId="4" fillId="4" borderId="8" xfId="0" applyNumberFormat="1" applyFont="1" applyFill="1" applyBorder="1"/>
    <xf numFmtId="3" fontId="4" fillId="0" borderId="3" xfId="0" applyNumberFormat="1" applyFont="1" applyBorder="1"/>
    <xf numFmtId="4" fontId="3" fillId="5" borderId="3" xfId="0" applyNumberFormat="1" applyFont="1" applyFill="1" applyBorder="1"/>
    <xf numFmtId="49" fontId="4" fillId="4" borderId="1" xfId="0" applyNumberFormat="1" applyFont="1" applyFill="1" applyBorder="1"/>
    <xf numFmtId="10" fontId="3" fillId="0" borderId="4" xfId="0" quotePrefix="1" applyNumberFormat="1" applyFont="1" applyBorder="1"/>
    <xf numFmtId="49" fontId="3" fillId="4" borderId="2" xfId="0" applyNumberFormat="1" applyFont="1" applyFill="1" applyBorder="1"/>
    <xf numFmtId="4" fontId="3" fillId="5" borderId="2" xfId="0" applyNumberFormat="1" applyFont="1" applyFill="1" applyBorder="1"/>
    <xf numFmtId="4" fontId="4" fillId="4" borderId="1" xfId="0" applyNumberFormat="1" applyFont="1" applyFill="1" applyBorder="1"/>
    <xf numFmtId="49" fontId="4" fillId="4" borderId="5" xfId="0" applyNumberFormat="1" applyFont="1" applyFill="1" applyBorder="1"/>
    <xf numFmtId="9" fontId="3" fillId="0" borderId="4" xfId="0" quotePrefix="1" applyNumberFormat="1" applyFont="1" applyBorder="1"/>
    <xf numFmtId="4" fontId="4" fillId="4" borderId="5" xfId="0" applyNumberFormat="1" applyFont="1" applyFill="1" applyBorder="1"/>
    <xf numFmtId="9" fontId="3" fillId="5" borderId="4" xfId="0" quotePrefix="1" applyNumberFormat="1" applyFont="1" applyFill="1" applyBorder="1"/>
    <xf numFmtId="4" fontId="4" fillId="5" borderId="2" xfId="0" applyNumberFormat="1" applyFont="1" applyFill="1" applyBorder="1"/>
    <xf numFmtId="49" fontId="0" fillId="0" borderId="0" xfId="0" applyNumberFormat="1"/>
    <xf numFmtId="0" fontId="2" fillId="2" borderId="0" xfId="0" applyFont="1" applyFill="1"/>
    <xf numFmtId="4" fontId="2" fillId="2" borderId="0" xfId="0" applyNumberFormat="1" applyFont="1" applyFill="1"/>
    <xf numFmtId="49" fontId="4" fillId="0" borderId="0" xfId="0" applyNumberFormat="1" applyFont="1" applyAlignment="1">
      <alignment vertical="top"/>
    </xf>
    <xf numFmtId="4" fontId="4" fillId="0" borderId="0" xfId="0" applyNumberFormat="1" applyFont="1" applyAlignment="1">
      <alignment vertical="top"/>
    </xf>
    <xf numFmtId="4" fontId="5" fillId="4" borderId="0" xfId="0" applyNumberFormat="1" applyFont="1" applyFill="1" applyAlignment="1">
      <alignment vertical="top"/>
    </xf>
    <xf numFmtId="4" fontId="4" fillId="4" borderId="0" xfId="0" applyNumberFormat="1" applyFont="1" applyFill="1" applyAlignment="1">
      <alignment vertical="top"/>
    </xf>
    <xf numFmtId="0" fontId="5" fillId="0" borderId="0" xfId="0" applyFont="1" applyAlignment="1">
      <alignment vertical="top"/>
    </xf>
    <xf numFmtId="49" fontId="3" fillId="0" borderId="0" xfId="0" applyNumberFormat="1" applyFont="1" applyAlignment="1">
      <alignment vertical="top"/>
    </xf>
    <xf numFmtId="0" fontId="0" fillId="0" borderId="0" xfId="0" applyAlignment="1">
      <alignment horizontal="justify" vertical="justify" wrapText="1"/>
    </xf>
    <xf numFmtId="49" fontId="3" fillId="0" borderId="0" xfId="0" applyNumberFormat="1" applyFont="1" applyAlignment="1">
      <alignment horizontal="center" vertical="top"/>
    </xf>
    <xf numFmtId="4" fontId="3" fillId="0" borderId="0" xfId="0" applyNumberFormat="1" applyFont="1" applyAlignment="1">
      <alignment vertical="top"/>
    </xf>
    <xf numFmtId="4" fontId="0" fillId="4" borderId="0" xfId="0" applyNumberFormat="1" applyFill="1" applyAlignment="1">
      <alignment vertical="top"/>
    </xf>
    <xf numFmtId="4" fontId="3" fillId="4" borderId="0" xfId="0" applyNumberFormat="1" applyFont="1" applyFill="1" applyAlignment="1">
      <alignment vertical="top"/>
    </xf>
    <xf numFmtId="0" fontId="0" fillId="0" borderId="0" xfId="0" applyAlignment="1">
      <alignment vertical="top"/>
    </xf>
    <xf numFmtId="4" fontId="0" fillId="0" borderId="0" xfId="0" applyNumberFormat="1" applyAlignment="1">
      <alignment vertical="top"/>
    </xf>
    <xf numFmtId="0" fontId="0" fillId="0" borderId="0" xfId="0" applyAlignment="1">
      <alignment horizontal="justify" vertical="justify"/>
    </xf>
    <xf numFmtId="0" fontId="2" fillId="2" borderId="1" xfId="0" applyFont="1" applyFill="1" applyBorder="1" applyAlignment="1">
      <alignment horizontal="center" vertical="top"/>
    </xf>
    <xf numFmtId="0" fontId="2" fillId="2" borderId="7" xfId="0" applyFont="1" applyFill="1" applyBorder="1" applyAlignment="1">
      <alignment horizontal="center" vertical="top"/>
    </xf>
    <xf numFmtId="49" fontId="4" fillId="4" borderId="1" xfId="0" applyNumberFormat="1" applyFont="1" applyFill="1" applyBorder="1" applyAlignment="1">
      <alignment horizontal="left" wrapText="1"/>
    </xf>
    <xf numFmtId="49" fontId="4" fillId="4" borderId="6" xfId="0" applyNumberFormat="1" applyFont="1" applyFill="1" applyBorder="1" applyAlignment="1">
      <alignment horizontal="left" wrapText="1"/>
    </xf>
    <xf numFmtId="49" fontId="4" fillId="4" borderId="7" xfId="0" applyNumberFormat="1" applyFont="1" applyFill="1" applyBorder="1" applyAlignment="1">
      <alignment horizontal="left" wrapText="1"/>
    </xf>
    <xf numFmtId="49" fontId="4" fillId="4" borderId="1" xfId="0" applyNumberFormat="1" applyFont="1" applyFill="1" applyBorder="1" applyAlignment="1">
      <alignment horizontal="left"/>
    </xf>
    <xf numFmtId="49" fontId="4" fillId="4" borderId="6" xfId="0" applyNumberFormat="1" applyFont="1" applyFill="1" applyBorder="1" applyAlignment="1">
      <alignment horizontal="left"/>
    </xf>
    <xf numFmtId="49" fontId="4" fillId="4" borderId="7" xfId="0" applyNumberFormat="1" applyFont="1" applyFill="1" applyBorder="1" applyAlignment="1">
      <alignment horizontal="left"/>
    </xf>
    <xf numFmtId="49" fontId="2" fillId="4" borderId="1" xfId="0" applyNumberFormat="1" applyFont="1" applyFill="1" applyBorder="1" applyAlignment="1">
      <alignment horizontal="left"/>
    </xf>
    <xf numFmtId="49" fontId="2" fillId="4" borderId="6" xfId="0" applyNumberFormat="1" applyFont="1" applyFill="1" applyBorder="1" applyAlignment="1">
      <alignment horizontal="left"/>
    </xf>
    <xf numFmtId="49" fontId="2" fillId="4" borderId="7" xfId="0" applyNumberFormat="1" applyFont="1" applyFill="1" applyBorder="1" applyAlignment="1">
      <alignment horizontal="left"/>
    </xf>
  </cellXfs>
  <cellStyles count="1">
    <cellStyle name="Normal" xfId="0" builtinId="0"/>
  </cellStyles>
  <dxfs count="0"/>
  <tableStyles count="1" defaultTableStyle="TableStyleMedium2" defaultPivotStyle="PivotStyleLight16">
    <tableStyle name="Invisible" pivot="0" table="0" count="0" xr9:uid="{B6862295-9066-48E7-B910-B7704FE44842}"/>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121921</xdr:colOff>
      <xdr:row>0</xdr:row>
      <xdr:rowOff>60960</xdr:rowOff>
    </xdr:from>
    <xdr:to>
      <xdr:col>8</xdr:col>
      <xdr:colOff>1234441</xdr:colOff>
      <xdr:row>3</xdr:row>
      <xdr:rowOff>132531</xdr:rowOff>
    </xdr:to>
    <xdr:pic>
      <xdr:nvPicPr>
        <xdr:cNvPr id="2" name="Picture 3">
          <a:extLst>
            <a:ext uri="{FF2B5EF4-FFF2-40B4-BE49-F238E27FC236}">
              <a16:creationId xmlns:a16="http://schemas.microsoft.com/office/drawing/2014/main" id="{9F57BF5A-8ED5-8C00-CDA8-DA403812B36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496801" y="60960"/>
          <a:ext cx="1112520" cy="643071"/>
        </a:xfrm>
        <a:prstGeom prst="rect">
          <a:avLst/>
        </a:prstGeom>
        <a:noFill/>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43515-2B54-4B4E-A8C2-5FF92E5D40AB}">
  <dimension ref="A1:I33"/>
  <sheetViews>
    <sheetView tabSelected="1" workbookViewId="0">
      <selection activeCell="E14" sqref="E14"/>
    </sheetView>
  </sheetViews>
  <sheetFormatPr baseColWidth="10" defaultColWidth="11.42578125" defaultRowHeight="15" x14ac:dyDescent="0.25"/>
  <cols>
    <col min="1" max="1" width="28.28515625" customWidth="1"/>
    <col min="2" max="2" width="12.140625" bestFit="1" customWidth="1"/>
    <col min="3" max="3" width="100.7109375" customWidth="1"/>
    <col min="4" max="4" width="18.7109375" customWidth="1"/>
    <col min="5" max="5" width="27.7109375" style="6" customWidth="1"/>
    <col min="6" max="6" width="18" style="6" bestFit="1" customWidth="1"/>
    <col min="7" max="7" width="22.5703125" style="7" customWidth="1"/>
    <col min="8" max="8" width="19.7109375" bestFit="1" customWidth="1"/>
    <col min="9" max="9" width="18.7109375" style="6" customWidth="1"/>
    <col min="10" max="10" width="13.85546875" bestFit="1" customWidth="1"/>
    <col min="11" max="11" width="15.140625" bestFit="1" customWidth="1"/>
  </cols>
  <sheetData>
    <row r="1" spans="1:9" ht="15.75" thickBot="1" x14ac:dyDescent="0.3">
      <c r="D1" s="5" t="s">
        <v>0</v>
      </c>
      <c r="H1" s="5" t="s">
        <v>1</v>
      </c>
    </row>
    <row r="2" spans="1:9" ht="15.75" thickBot="1" x14ac:dyDescent="0.3">
      <c r="A2" s="8" t="s">
        <v>2</v>
      </c>
      <c r="B2" s="9">
        <v>2</v>
      </c>
    </row>
    <row r="3" spans="1:9" ht="15" customHeight="1" thickBot="1" x14ac:dyDescent="0.3">
      <c r="A3" s="40" t="s">
        <v>3</v>
      </c>
      <c r="B3" s="41"/>
      <c r="C3" s="42"/>
      <c r="D3" s="10">
        <f>SUM(G:G)</f>
        <v>212700</v>
      </c>
      <c r="E3" s="40" t="s">
        <v>4</v>
      </c>
      <c r="F3" s="41"/>
      <c r="G3" s="42"/>
      <c r="H3" s="10">
        <f>SUM(I:I)</f>
        <v>0</v>
      </c>
    </row>
    <row r="4" spans="1:9" ht="15" customHeight="1" thickBot="1" x14ac:dyDescent="0.3">
      <c r="A4" s="11" t="s">
        <v>5</v>
      </c>
      <c r="B4" s="12">
        <v>0.06</v>
      </c>
      <c r="C4" s="13" t="s">
        <v>6</v>
      </c>
      <c r="D4" s="14">
        <f>ROUND($D$3*B4,2)</f>
        <v>12762</v>
      </c>
      <c r="E4" s="15" t="s">
        <v>7</v>
      </c>
      <c r="F4" s="2"/>
      <c r="G4" s="13" t="s">
        <v>6</v>
      </c>
      <c r="H4" s="14">
        <f>ROUND($H$3*F4,2)</f>
        <v>0</v>
      </c>
    </row>
    <row r="5" spans="1:9" ht="15.75" thickBot="1" x14ac:dyDescent="0.3">
      <c r="A5" s="11" t="s">
        <v>8</v>
      </c>
      <c r="B5" s="12">
        <v>0.09</v>
      </c>
      <c r="C5" s="13" t="s">
        <v>9</v>
      </c>
      <c r="D5" s="14">
        <f>ROUND($D$3*B5,2)</f>
        <v>19143</v>
      </c>
      <c r="E5" s="15" t="s">
        <v>10</v>
      </c>
      <c r="F5" s="2"/>
      <c r="G5" s="13" t="s">
        <v>9</v>
      </c>
      <c r="H5" s="14">
        <f>ROUND($H$3*F5,2)</f>
        <v>0</v>
      </c>
    </row>
    <row r="6" spans="1:9" ht="15.75" thickBot="1" x14ac:dyDescent="0.3">
      <c r="A6" s="43" t="s">
        <v>11</v>
      </c>
      <c r="B6" s="44"/>
      <c r="C6" s="45"/>
      <c r="D6" s="14">
        <f>SUM(D3,D4,D5)</f>
        <v>244605</v>
      </c>
      <c r="E6" s="43" t="s">
        <v>12</v>
      </c>
      <c r="F6" s="44"/>
      <c r="G6" s="45"/>
      <c r="H6" s="14">
        <f>SUM(H3,H4,H5)</f>
        <v>0</v>
      </c>
    </row>
    <row r="7" spans="1:9" ht="15.75" thickBot="1" x14ac:dyDescent="0.3">
      <c r="A7" s="16" t="s">
        <v>13</v>
      </c>
      <c r="B7" s="17">
        <v>0.21</v>
      </c>
      <c r="C7" s="13" t="s">
        <v>14</v>
      </c>
      <c r="D7" s="14">
        <f>ROUND($D$6*B7,2)</f>
        <v>51367.05</v>
      </c>
      <c r="E7" s="18" t="s">
        <v>13</v>
      </c>
      <c r="F7" s="19">
        <f>B7</f>
        <v>0.21</v>
      </c>
      <c r="G7" s="13" t="s">
        <v>14</v>
      </c>
      <c r="H7" s="14">
        <f>ROUND($H$6*F7,2)</f>
        <v>0</v>
      </c>
    </row>
    <row r="8" spans="1:9" ht="15.75" thickBot="1" x14ac:dyDescent="0.3">
      <c r="A8" s="46" t="s">
        <v>15</v>
      </c>
      <c r="B8" s="47"/>
      <c r="C8" s="48"/>
      <c r="D8" s="20">
        <f>SUM(D6:D7)</f>
        <v>295972.05</v>
      </c>
      <c r="E8" s="46" t="s">
        <v>16</v>
      </c>
      <c r="F8" s="47"/>
      <c r="G8" s="48"/>
      <c r="H8" s="20">
        <f>SUM(H6:H7)</f>
        <v>0</v>
      </c>
    </row>
    <row r="9" spans="1:9" ht="15.75" thickBot="1" x14ac:dyDescent="0.3"/>
    <row r="10" spans="1:9" ht="15.75" thickBot="1" x14ac:dyDescent="0.3">
      <c r="A10" s="21"/>
      <c r="F10" s="38" t="s">
        <v>17</v>
      </c>
      <c r="G10" s="39"/>
      <c r="H10" s="38" t="s">
        <v>18</v>
      </c>
      <c r="I10" s="39"/>
    </row>
    <row r="11" spans="1:9" x14ac:dyDescent="0.25">
      <c r="A11" s="22" t="s">
        <v>19</v>
      </c>
      <c r="B11" s="22" t="s">
        <v>20</v>
      </c>
      <c r="C11" s="22" t="s">
        <v>21</v>
      </c>
      <c r="D11" s="22" t="s">
        <v>22</v>
      </c>
      <c r="E11" s="23" t="s">
        <v>23</v>
      </c>
      <c r="F11" s="23" t="s">
        <v>24</v>
      </c>
      <c r="G11" s="22" t="s">
        <v>25</v>
      </c>
      <c r="H11" s="22" t="s">
        <v>26</v>
      </c>
      <c r="I11" s="22" t="s">
        <v>27</v>
      </c>
    </row>
    <row r="12" spans="1:9" s="28" customFormat="1" x14ac:dyDescent="0.25">
      <c r="A12" s="24" t="s">
        <v>28</v>
      </c>
      <c r="B12" s="24"/>
      <c r="C12" s="24" t="s">
        <v>42</v>
      </c>
      <c r="D12" s="24"/>
      <c r="E12" s="25"/>
      <c r="F12" s="25"/>
      <c r="G12" s="26"/>
      <c r="H12" s="3"/>
      <c r="I12" s="27"/>
    </row>
    <row r="13" spans="1:9" s="28" customFormat="1" x14ac:dyDescent="0.25">
      <c r="A13" s="24" t="s">
        <v>29</v>
      </c>
      <c r="B13" s="24"/>
      <c r="C13" s="28" t="s">
        <v>43</v>
      </c>
      <c r="G13" s="26"/>
      <c r="H13" s="3"/>
      <c r="I13" s="27"/>
    </row>
    <row r="14" spans="1:9" s="35" customFormat="1" ht="180" x14ac:dyDescent="0.25">
      <c r="A14" s="29"/>
      <c r="B14" s="29"/>
      <c r="C14" s="30" t="s">
        <v>44</v>
      </c>
      <c r="D14" s="31" t="s">
        <v>41</v>
      </c>
      <c r="E14" s="32">
        <v>30</v>
      </c>
      <c r="F14" s="32">
        <v>210</v>
      </c>
      <c r="G14" s="33">
        <f t="shared" ref="G14:G29" si="0">ROUND(E14*F14,2)</f>
        <v>6300</v>
      </c>
      <c r="H14" s="4"/>
      <c r="I14" s="34">
        <f t="shared" ref="I14:I29" si="1">ROUND(E14*H14,2)</f>
        <v>0</v>
      </c>
    </row>
    <row r="15" spans="1:9" s="35" customFormat="1" ht="180" x14ac:dyDescent="0.25">
      <c r="A15" s="29"/>
      <c r="B15" s="29"/>
      <c r="C15" s="30" t="s">
        <v>45</v>
      </c>
      <c r="D15" s="31" t="s">
        <v>41</v>
      </c>
      <c r="E15" s="32">
        <v>80</v>
      </c>
      <c r="F15" s="32">
        <v>560</v>
      </c>
      <c r="G15" s="33">
        <f t="shared" si="0"/>
        <v>44800</v>
      </c>
      <c r="H15" s="4"/>
      <c r="I15" s="34">
        <f t="shared" si="1"/>
        <v>0</v>
      </c>
    </row>
    <row r="16" spans="1:9" s="35" customFormat="1" ht="180" x14ac:dyDescent="0.25">
      <c r="A16" s="29"/>
      <c r="B16" s="29"/>
      <c r="C16" s="30" t="s">
        <v>46</v>
      </c>
      <c r="D16" s="31" t="s">
        <v>41</v>
      </c>
      <c r="E16" s="32">
        <v>2</v>
      </c>
      <c r="F16" s="32">
        <v>10000</v>
      </c>
      <c r="G16" s="33">
        <f t="shared" si="0"/>
        <v>20000</v>
      </c>
      <c r="H16" s="4"/>
      <c r="I16" s="34">
        <f t="shared" si="1"/>
        <v>0</v>
      </c>
    </row>
    <row r="17" spans="1:9" s="35" customFormat="1" ht="180" x14ac:dyDescent="0.25">
      <c r="A17" s="29"/>
      <c r="B17" s="29"/>
      <c r="C17" s="30" t="s">
        <v>47</v>
      </c>
      <c r="D17" s="31" t="s">
        <v>41</v>
      </c>
      <c r="E17" s="32">
        <v>2</v>
      </c>
      <c r="F17" s="32">
        <v>12000</v>
      </c>
      <c r="G17" s="33">
        <f t="shared" si="0"/>
        <v>24000</v>
      </c>
      <c r="H17" s="4"/>
      <c r="I17" s="34">
        <f t="shared" si="1"/>
        <v>0</v>
      </c>
    </row>
    <row r="18" spans="1:9" s="35" customFormat="1" ht="180" x14ac:dyDescent="0.25">
      <c r="A18" s="29"/>
      <c r="B18" s="29"/>
      <c r="C18" s="30" t="s">
        <v>48</v>
      </c>
      <c r="D18" s="31" t="s">
        <v>41</v>
      </c>
      <c r="E18" s="32">
        <v>2</v>
      </c>
      <c r="F18" s="32">
        <v>15000</v>
      </c>
      <c r="G18" s="33">
        <f t="shared" si="0"/>
        <v>30000</v>
      </c>
      <c r="H18" s="4"/>
      <c r="I18" s="34">
        <f t="shared" si="1"/>
        <v>0</v>
      </c>
    </row>
    <row r="19" spans="1:9" s="35" customFormat="1" ht="165" x14ac:dyDescent="0.25">
      <c r="A19" s="29"/>
      <c r="B19" s="29"/>
      <c r="C19" s="30" t="s">
        <v>49</v>
      </c>
      <c r="D19" s="31" t="s">
        <v>41</v>
      </c>
      <c r="E19" s="32">
        <v>2</v>
      </c>
      <c r="F19" s="32">
        <v>3550</v>
      </c>
      <c r="G19" s="33">
        <f t="shared" si="0"/>
        <v>7100</v>
      </c>
      <c r="H19" s="4"/>
      <c r="I19" s="34">
        <f t="shared" si="1"/>
        <v>0</v>
      </c>
    </row>
    <row r="20" spans="1:9" s="35" customFormat="1" ht="165" x14ac:dyDescent="0.25">
      <c r="A20" s="29"/>
      <c r="B20" s="29"/>
      <c r="C20" s="30" t="s">
        <v>50</v>
      </c>
      <c r="D20" s="31" t="s">
        <v>41</v>
      </c>
      <c r="E20" s="32">
        <v>2</v>
      </c>
      <c r="F20" s="32">
        <v>4550</v>
      </c>
      <c r="G20" s="33">
        <f t="shared" si="0"/>
        <v>9100</v>
      </c>
      <c r="H20" s="4"/>
      <c r="I20" s="34">
        <f t="shared" si="1"/>
        <v>0</v>
      </c>
    </row>
    <row r="21" spans="1:9" s="35" customFormat="1" ht="60" x14ac:dyDescent="0.25">
      <c r="A21" s="29"/>
      <c r="B21" s="29"/>
      <c r="C21" s="30" t="s">
        <v>51</v>
      </c>
      <c r="D21" s="31" t="s">
        <v>41</v>
      </c>
      <c r="E21" s="32">
        <v>5</v>
      </c>
      <c r="F21" s="32">
        <v>2000</v>
      </c>
      <c r="G21" s="33">
        <f t="shared" si="0"/>
        <v>10000</v>
      </c>
      <c r="H21" s="4"/>
      <c r="I21" s="34">
        <f t="shared" si="1"/>
        <v>0</v>
      </c>
    </row>
    <row r="22" spans="1:9" s="35" customFormat="1" ht="90" x14ac:dyDescent="0.25">
      <c r="A22" s="29"/>
      <c r="B22" s="29"/>
      <c r="C22" s="30" t="s">
        <v>33</v>
      </c>
      <c r="D22" s="31" t="s">
        <v>41</v>
      </c>
      <c r="E22" s="32">
        <v>40</v>
      </c>
      <c r="F22" s="32">
        <v>150</v>
      </c>
      <c r="G22" s="33">
        <f t="shared" si="0"/>
        <v>6000</v>
      </c>
      <c r="H22" s="4"/>
      <c r="I22" s="34">
        <f t="shared" si="1"/>
        <v>0</v>
      </c>
    </row>
    <row r="23" spans="1:9" s="35" customFormat="1" ht="60" x14ac:dyDescent="0.25">
      <c r="A23" s="29"/>
      <c r="B23" s="29"/>
      <c r="C23" s="30" t="s">
        <v>34</v>
      </c>
      <c r="D23" s="31" t="s">
        <v>41</v>
      </c>
      <c r="E23" s="32">
        <v>5</v>
      </c>
      <c r="F23" s="32">
        <v>300</v>
      </c>
      <c r="G23" s="33">
        <f t="shared" si="0"/>
        <v>1500</v>
      </c>
      <c r="H23" s="4"/>
      <c r="I23" s="34">
        <f t="shared" si="1"/>
        <v>0</v>
      </c>
    </row>
    <row r="24" spans="1:9" s="35" customFormat="1" ht="30" x14ac:dyDescent="0.25">
      <c r="C24" s="30" t="s">
        <v>35</v>
      </c>
      <c r="D24" s="31" t="s">
        <v>41</v>
      </c>
      <c r="E24" s="32">
        <v>50</v>
      </c>
      <c r="F24" s="32">
        <v>150</v>
      </c>
      <c r="G24" s="33">
        <f t="shared" si="0"/>
        <v>7500</v>
      </c>
      <c r="H24" s="4"/>
      <c r="I24" s="34">
        <f t="shared" si="1"/>
        <v>0</v>
      </c>
    </row>
    <row r="25" spans="1:9" s="35" customFormat="1" ht="30" x14ac:dyDescent="0.25">
      <c r="C25" s="30" t="s">
        <v>36</v>
      </c>
      <c r="D25" s="31" t="s">
        <v>41</v>
      </c>
      <c r="E25" s="36">
        <v>50</v>
      </c>
      <c r="F25" s="36">
        <v>120</v>
      </c>
      <c r="G25" s="33">
        <f t="shared" si="0"/>
        <v>6000</v>
      </c>
      <c r="H25" s="4"/>
      <c r="I25" s="34">
        <f t="shared" si="1"/>
        <v>0</v>
      </c>
    </row>
    <row r="26" spans="1:9" s="35" customFormat="1" ht="30" x14ac:dyDescent="0.25">
      <c r="C26" s="30" t="s">
        <v>37</v>
      </c>
      <c r="D26" s="31" t="s">
        <v>41</v>
      </c>
      <c r="E26" s="32">
        <v>50</v>
      </c>
      <c r="F26" s="32">
        <v>100</v>
      </c>
      <c r="G26" s="33">
        <f t="shared" si="0"/>
        <v>5000</v>
      </c>
      <c r="H26" s="4"/>
      <c r="I26" s="34">
        <f t="shared" si="1"/>
        <v>0</v>
      </c>
    </row>
    <row r="27" spans="1:9" s="35" customFormat="1" ht="45" x14ac:dyDescent="0.25">
      <c r="C27" s="30" t="s">
        <v>38</v>
      </c>
      <c r="D27" s="31" t="s">
        <v>41</v>
      </c>
      <c r="E27" s="32">
        <v>500</v>
      </c>
      <c r="F27" s="32">
        <v>30</v>
      </c>
      <c r="G27" s="33">
        <f t="shared" si="0"/>
        <v>15000</v>
      </c>
      <c r="H27" s="4"/>
      <c r="I27" s="34">
        <f t="shared" si="1"/>
        <v>0</v>
      </c>
    </row>
    <row r="28" spans="1:9" s="35" customFormat="1" ht="45" x14ac:dyDescent="0.25">
      <c r="C28" s="30" t="s">
        <v>39</v>
      </c>
      <c r="D28" s="31" t="s">
        <v>41</v>
      </c>
      <c r="E28" s="32">
        <v>90</v>
      </c>
      <c r="F28" s="32">
        <v>120</v>
      </c>
      <c r="G28" s="33">
        <f t="shared" si="0"/>
        <v>10800</v>
      </c>
      <c r="H28" s="4"/>
      <c r="I28" s="34">
        <f t="shared" si="1"/>
        <v>0</v>
      </c>
    </row>
    <row r="29" spans="1:9" s="35" customFormat="1" x14ac:dyDescent="0.25">
      <c r="C29" s="30" t="s">
        <v>40</v>
      </c>
      <c r="D29" s="31" t="s">
        <v>41</v>
      </c>
      <c r="E29" s="32">
        <v>300</v>
      </c>
      <c r="F29" s="32">
        <v>32</v>
      </c>
      <c r="G29" s="33">
        <f t="shared" si="0"/>
        <v>9600</v>
      </c>
      <c r="H29" s="4"/>
      <c r="I29" s="34">
        <f t="shared" si="1"/>
        <v>0</v>
      </c>
    </row>
    <row r="30" spans="1:9" x14ac:dyDescent="0.25">
      <c r="C30" s="37"/>
    </row>
    <row r="31" spans="1:9" x14ac:dyDescent="0.25">
      <c r="C31" s="37"/>
    </row>
    <row r="32" spans="1:9" x14ac:dyDescent="0.25">
      <c r="C32" s="37"/>
    </row>
    <row r="33" spans="3:3" x14ac:dyDescent="0.25">
      <c r="C33" s="37"/>
    </row>
  </sheetData>
  <sheetProtection algorithmName="SHA-512" hashValue="D4Z1wgnF1jXCqew0fiCCkXrSVR0m9ZNZMBwu05jULCbr3KOqwfXLQm/lS4xkJNH3MkNm9QEvyvAINcSCZBxDxA==" saltValue="0ocaI1cZs/wCZV6mwn29Gg==" spinCount="100000" sheet="1" objects="1" scenarios="1"/>
  <mergeCells count="8">
    <mergeCell ref="F10:G10"/>
    <mergeCell ref="H10:I10"/>
    <mergeCell ref="A3:C3"/>
    <mergeCell ref="A6:C6"/>
    <mergeCell ref="A8:C8"/>
    <mergeCell ref="E3:G3"/>
    <mergeCell ref="E6:G6"/>
    <mergeCell ref="E8:G8"/>
  </mergeCells>
  <phoneticPr fontId="1" type="noConversion"/>
  <pageMargins left="0.7" right="0.7" top="0.75" bottom="0.75" header="0.3" footer="0.3"/>
  <pageSetup paperSize="9" orientation="portrait" r:id="rId1"/>
  <ignoredErrors>
    <ignoredError sqref="A12:A14 A16" numberStoredAsText="1"/>
    <ignoredError sqref="I14 H15:H24"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E77AA8-9919-447D-9527-DC07F36DCA21}">
  <dimension ref="B1:B3"/>
  <sheetViews>
    <sheetView workbookViewId="0">
      <selection activeCell="B20" sqref="B20"/>
    </sheetView>
  </sheetViews>
  <sheetFormatPr baseColWidth="10" defaultColWidth="11.42578125" defaultRowHeight="15" x14ac:dyDescent="0.25"/>
  <cols>
    <col min="2" max="2" width="67.7109375" customWidth="1"/>
  </cols>
  <sheetData>
    <row r="1" spans="2:2" ht="15.75" thickBot="1" x14ac:dyDescent="0.3">
      <c r="B1" s="1" t="s">
        <v>30</v>
      </c>
    </row>
    <row r="2" spans="2:2" ht="15.75" thickBot="1" x14ac:dyDescent="0.3">
      <c r="B2" s="1" t="s">
        <v>31</v>
      </c>
    </row>
    <row r="3" spans="2:2" ht="15.75" thickBot="1" x14ac:dyDescent="0.3">
      <c r="B3" s="1" t="s">
        <v>32</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CERTO</vt:lpstr>
      <vt:lpstr>Glosario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2024-08-29T08:03:28Z</dcterms:created>
  <dcterms:modified xsi:type="dcterms:W3CDTF">2024-08-29T09:54:14Z</dcterms:modified>
  <cp:category/>
  <cp:contentStatus/>
</cp:coreProperties>
</file>