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Contratacion Publica\01_Contratos_con_licitacion\2025\A_SUM_015621_2025_Lacteos_2025\01_Inicio\"/>
    </mc:Choice>
  </mc:AlternateContent>
  <bookViews>
    <workbookView xWindow="0" yWindow="0" windowWidth="28800" windowHeight="12300"/>
  </bookViews>
  <sheets>
    <sheet name="1.3.1_Anexo_Pliego_Oferta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 s="1"/>
  <c r="D17" i="1"/>
  <c r="C17" i="1"/>
  <c r="H17" i="1" s="1"/>
  <c r="B17" i="1"/>
  <c r="A17" i="1"/>
  <c r="F16" i="1"/>
  <c r="G16" i="1" s="1"/>
  <c r="D16" i="1"/>
  <c r="C16" i="1"/>
  <c r="H16" i="1" s="1"/>
  <c r="B16" i="1"/>
  <c r="A16" i="1"/>
  <c r="H15" i="1"/>
  <c r="F15" i="1"/>
  <c r="G15" i="1" s="1"/>
  <c r="D15" i="1"/>
  <c r="C15" i="1"/>
  <c r="B15" i="1"/>
  <c r="A15" i="1"/>
  <c r="F14" i="1"/>
  <c r="G14" i="1" s="1"/>
  <c r="D14" i="1"/>
  <c r="C14" i="1"/>
  <c r="H14" i="1" s="1"/>
  <c r="B14" i="1"/>
  <c r="A14" i="1"/>
  <c r="F13" i="1"/>
  <c r="G13" i="1" s="1"/>
  <c r="D13" i="1"/>
  <c r="C13" i="1"/>
  <c r="H13" i="1" s="1"/>
  <c r="B13" i="1"/>
  <c r="A13" i="1"/>
  <c r="F12" i="1"/>
  <c r="G12" i="1" s="1"/>
  <c r="D12" i="1"/>
  <c r="C12" i="1"/>
  <c r="H12" i="1" s="1"/>
  <c r="B12" i="1"/>
  <c r="A12" i="1"/>
  <c r="H11" i="1"/>
  <c r="F11" i="1"/>
  <c r="G11" i="1" s="1"/>
  <c r="D11" i="1"/>
  <c r="C11" i="1"/>
  <c r="B11" i="1"/>
  <c r="A11" i="1"/>
  <c r="F10" i="1"/>
  <c r="D10" i="1"/>
  <c r="C10" i="1"/>
  <c r="H10" i="1" s="1"/>
  <c r="B10" i="1"/>
  <c r="A10" i="1"/>
  <c r="F9" i="1"/>
  <c r="G9" i="1" s="1"/>
  <c r="D9" i="1"/>
  <c r="C9" i="1"/>
  <c r="H9" i="1" s="1"/>
  <c r="B9" i="1"/>
  <c r="A9" i="1"/>
  <c r="F8" i="1"/>
  <c r="G8" i="1" s="1"/>
  <c r="D8" i="1"/>
  <c r="C8" i="1"/>
  <c r="H8" i="1" s="1"/>
  <c r="B8" i="1"/>
  <c r="A8" i="1"/>
  <c r="F7" i="1"/>
  <c r="G7" i="1" s="1"/>
  <c r="D7" i="1"/>
  <c r="C7" i="1"/>
  <c r="H7" i="1" s="1"/>
  <c r="B7" i="1"/>
  <c r="A7" i="1"/>
  <c r="I10" i="1" l="1"/>
  <c r="I16" i="1"/>
  <c r="J16" i="1" s="1"/>
  <c r="I8" i="1"/>
  <c r="J8" i="1" s="1"/>
  <c r="J10" i="1"/>
  <c r="I17" i="1"/>
  <c r="J17" i="1" s="1"/>
  <c r="J13" i="1"/>
  <c r="I13" i="1"/>
  <c r="I9" i="1"/>
  <c r="J9" i="1" s="1"/>
  <c r="I11" i="1"/>
  <c r="J11" i="1" s="1"/>
  <c r="I15" i="1"/>
  <c r="J15" i="1" s="1"/>
  <c r="G10" i="1"/>
  <c r="I14" i="1"/>
  <c r="J14" i="1" s="1"/>
  <c r="H18" i="1"/>
  <c r="I7" i="1"/>
  <c r="I12" i="1"/>
  <c r="J12" i="1" s="1"/>
  <c r="I18" i="1" l="1"/>
  <c r="J7" i="1"/>
  <c r="J18" i="1" s="1"/>
</calcChain>
</file>

<file path=xl/sharedStrings.xml><?xml version="1.0" encoding="utf-8"?>
<sst xmlns="http://schemas.openxmlformats.org/spreadsheetml/2006/main" count="11" uniqueCount="11">
  <si>
    <t>Nº</t>
  </si>
  <si>
    <t>Producto</t>
  </si>
  <si>
    <t>Nº de
uds
licitadas</t>
  </si>
  <si>
    <t xml:space="preserve">Unidad
</t>
  </si>
  <si>
    <t>Precio
unitario
ofertado
sin I.V.A.</t>
  </si>
  <si>
    <t>Tipo
I.V.A.
(%)</t>
  </si>
  <si>
    <t>Precio
unitario ofertado
con I.V.A.</t>
  </si>
  <si>
    <t>Precio
total 
sin I.V.A.</t>
  </si>
  <si>
    <t>Importe
total 
del I.V.A.</t>
  </si>
  <si>
    <t>Importe
total
con I.V.A.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</si>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</sst>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2" fillId="0" borderId="4" xfId="0" applyFont="1" applyBorder="1"/>
    <xf numFmtId="3" fontId="2" fillId="0" borderId="4" xfId="0" applyNumberFormat="1" applyFont="1" applyBorder="1"/>
    <xf numFmtId="4" fontId="2" fillId="0" borderId="4" xfId="0" applyNumberFormat="1" applyFont="1" applyBorder="1"/>
    <xf numFmtId="0" fontId="3" fillId="0" borderId="0" xfId="0" applyFont="1"/>
    <xf numFmtId="4" fontId="4" fillId="0" borderId="6" xfId="0" applyNumberFormat="1" applyFont="1" applyBorder="1"/>
    <xf numFmtId="4" fontId="4" fillId="0" borderId="7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" fontId="2" fillId="0" borderId="4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129540</xdr:colOff>
      <xdr:row>0</xdr:row>
      <xdr:rowOff>152400</xdr:rowOff>
    </xdr:from>
    <xdr:to>
      <xdr:col>1</xdr:col>
      <xdr:colOff>2072640</xdr:colOff>
      <xdr:row>3</xdr:row>
      <xdr:rowOff>22860</xdr:rowOff>
    </xdr:to>
    <xdr:pic>
      <xdr:nvPicPr>
        <xdr:cNvPr id="2" name="1 Imagen" descr="Logo_Ultimo.jpg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9540" y="152400"/>
          <a:ext cx="2705100" cy="4419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atacion%20Publica/01_Contratos_con_licitacion/2025/A_SUM_015621_2025_Lacteos_2025/00_Datos/00_DATOS_LACTEOS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viaDatos"/>
      <sheetName val="Panel"/>
      <sheetName val="PanelFechas"/>
      <sheetName val="PanelDiseño"/>
      <sheetName val="PanelActas"/>
      <sheetName val="Notas"/>
      <sheetName val="1.00_AutorizacionCuadro"/>
      <sheetName val="1.01_AutorizacionSolicitud"/>
      <sheetName val="1.1_DatosAdm"/>
      <sheetName val="1.2_DatosEcos"/>
      <sheetName val="1.3_CalculosEcos"/>
      <sheetName val="1.3.1_Anexo_Pliego_Oferta"/>
      <sheetName val="1.3.2_Anexo_I.1"/>
      <sheetName val="1.4_Criterios"/>
      <sheetName val="PCAP"/>
      <sheetName val="1.5_Doc"/>
      <sheetName val="1.6_CalendarMesas"/>
      <sheetName val="1.7_MJ"/>
      <sheetName val="1.7b_MJ"/>
      <sheetName val="1.8_InsufMedios"/>
      <sheetName val="1.9_ResolInicio"/>
      <sheetName val="1.10_AprobacionPGE"/>
      <sheetName val="1.11_DiligenciaPliegos"/>
      <sheetName val="1.12_AnuncioLicitacion"/>
      <sheetName val="1.13_Interventor"/>
      <sheetName val="1.14_Letrado"/>
      <sheetName val="1.15_Designa_Mesa_Acto"/>
      <sheetName val="1.16_Convoca"/>
      <sheetName val="1.17_CerVisitas"/>
      <sheetName val="1.18_Autorizacion1"/>
      <sheetName val="1.19_Autorizacion2"/>
      <sheetName val="1.20_Invitacion"/>
      <sheetName val="2.1_CertOfertas"/>
      <sheetName val="2.2_CertOfertasDesierto"/>
      <sheetName val="2.3_DocMesa"/>
      <sheetName val="2.4_PuntosVertical"/>
      <sheetName val="2.5_PuntosHorizontal"/>
      <sheetName val="2.6_PuntosLotes"/>
      <sheetName val="2.7_ResumenPuntos"/>
      <sheetName val="2.8_ResumenPuntosLotes"/>
      <sheetName val="1 licitador"/>
      <sheetName val="2 licitadores"/>
      <sheetName val="3 licitadores"/>
      <sheetName val="4 a 10 licitadores"/>
      <sheetName val="Cuadro_Acta"/>
      <sheetName val="2.9_ActoAE"/>
      <sheetName val="2.10_ActoATE"/>
      <sheetName val="2.11_MesaAE"/>
      <sheetName val="2.12_MesaATE"/>
      <sheetName val="2.13_MesaATJV"/>
      <sheetName val="2.14_Mesa_LEJVEC"/>
      <sheetName val="2.15_Mesa_LEJVTEC"/>
      <sheetName val="2.16_Subsanacion"/>
      <sheetName val="2.17_SubsanaciónPortal"/>
      <sheetName val="2.18_Acta_Blanco"/>
      <sheetName val="3.1_RequerimientoDoc"/>
      <sheetName val="3.2_ActoAdj"/>
      <sheetName val="3.3_MesaAdj"/>
      <sheetName val="3.4_ResoluciónAdj"/>
      <sheetName val="4.1_Contrato"/>
      <sheetName val="4.2_AnuncioFormalizacion"/>
      <sheetName val="4.3_Ficha_Formalizacion"/>
      <sheetName val="5.1_ActaRecepcion"/>
      <sheetName val="5.2_Certificaciones"/>
      <sheetName val="5.3_ProrrogaInicio"/>
      <sheetName val="5.4_ProrrogaComunicacion"/>
      <sheetName val="5.5_ProrrogaContrato"/>
      <sheetName val="5.6_ProrrogaFicha"/>
      <sheetName val="9.1_Desierto"/>
      <sheetName val="9.2_Desierto_No_Cumplimiento"/>
      <sheetName val="9.3_Resolucion_Correccion"/>
      <sheetName val="9.4_Antecedentes"/>
      <sheetName val="9.5_Encabezado"/>
      <sheetName val="M_Listas"/>
      <sheetName val="M_Textos"/>
      <sheetName val="Lotes"/>
      <sheetName val="Hoj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B7">
            <v>1</v>
          </cell>
          <cell r="D7" t="str">
            <v>Bebida de soja</v>
          </cell>
          <cell r="E7">
            <v>100</v>
          </cell>
          <cell r="F7" t="str">
            <v>Litro</v>
          </cell>
          <cell r="J7">
            <v>10</v>
          </cell>
        </row>
        <row r="8">
          <cell r="B8">
            <v>2</v>
          </cell>
          <cell r="D8" t="str">
            <v>Leche semidesnatada</v>
          </cell>
          <cell r="E8">
            <v>35000</v>
          </cell>
          <cell r="F8" t="str">
            <v>Litro</v>
          </cell>
          <cell r="J8">
            <v>10</v>
          </cell>
        </row>
        <row r="9">
          <cell r="B9">
            <v>3</v>
          </cell>
          <cell r="D9" t="str">
            <v>Leche sin lactosa semidesnatada</v>
          </cell>
          <cell r="E9">
            <v>2500</v>
          </cell>
          <cell r="F9" t="str">
            <v>Litro</v>
          </cell>
          <cell r="J9">
            <v>10</v>
          </cell>
        </row>
        <row r="10">
          <cell r="B10">
            <v>4</v>
          </cell>
          <cell r="D10" t="str">
            <v>Margarina bloque</v>
          </cell>
          <cell r="E10">
            <v>100</v>
          </cell>
          <cell r="F10" t="str">
            <v>Kilo</v>
          </cell>
          <cell r="J10">
            <v>10</v>
          </cell>
        </row>
        <row r="11">
          <cell r="B11">
            <v>5</v>
          </cell>
          <cell r="D11" t="str">
            <v>Margarina (Tarrina 10 gr)</v>
          </cell>
          <cell r="E11">
            <v>12000</v>
          </cell>
          <cell r="F11" t="str">
            <v>Unidad</v>
          </cell>
          <cell r="J11">
            <v>10</v>
          </cell>
        </row>
        <row r="12">
          <cell r="B12">
            <v>6</v>
          </cell>
          <cell r="D12" t="str">
            <v>Tarrina de helado s/a</v>
          </cell>
          <cell r="E12">
            <v>3000</v>
          </cell>
          <cell r="F12" t="str">
            <v>Unidad</v>
          </cell>
          <cell r="J12">
            <v>10</v>
          </cell>
        </row>
        <row r="13">
          <cell r="B13">
            <v>7</v>
          </cell>
          <cell r="D13" t="str">
            <v>Queso edam</v>
          </cell>
          <cell r="E13">
            <v>150</v>
          </cell>
          <cell r="F13" t="str">
            <v>Kilo</v>
          </cell>
          <cell r="J13">
            <v>10</v>
          </cell>
        </row>
        <row r="14">
          <cell r="B14">
            <v>8</v>
          </cell>
          <cell r="D14" t="str">
            <v>Queso blanco pasteurizado</v>
          </cell>
          <cell r="E14">
            <v>500</v>
          </cell>
          <cell r="F14" t="str">
            <v>Kilo</v>
          </cell>
          <cell r="J14">
            <v>10</v>
          </cell>
        </row>
        <row r="15">
          <cell r="B15">
            <v>9</v>
          </cell>
          <cell r="D15" t="str">
            <v xml:space="preserve">Yogur frutas sabores desnatado </v>
          </cell>
          <cell r="E15">
            <v>25000</v>
          </cell>
          <cell r="F15" t="str">
            <v>Unidad</v>
          </cell>
          <cell r="J15">
            <v>10</v>
          </cell>
        </row>
        <row r="16">
          <cell r="B16">
            <v>10</v>
          </cell>
          <cell r="D16" t="str">
            <v>Yogur natural desnatado</v>
          </cell>
          <cell r="E16">
            <v>3000</v>
          </cell>
          <cell r="F16" t="str">
            <v>Unidad</v>
          </cell>
          <cell r="J16">
            <v>10</v>
          </cell>
        </row>
        <row r="17">
          <cell r="B17">
            <v>11</v>
          </cell>
          <cell r="D17" t="str">
            <v>Yogur soja tarrina</v>
          </cell>
          <cell r="E17">
            <v>1500</v>
          </cell>
          <cell r="F17" t="str">
            <v>Unidad</v>
          </cell>
          <cell r="J17">
            <v>10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rgb="FFFF6200"/>
  </sheetPr>
  <dimension ref="A6:J18"/>
  <sheetViews>
    <sheetView tabSelected="1" workbookViewId="0">
      <selection activeCell="G22" sqref="G22"/>
    </sheetView>
  </sheetViews>
  <sheetFormatPr baseColWidth="10" defaultRowHeight="15" x14ac:dyDescent="0.25"/>
  <cols>
    <col min="2" max="2" width="32.5703125" bestFit="1" customWidth="1"/>
    <col min="3" max="3" width="8.85546875" customWidth="1"/>
    <col min="4" max="4" width="7.5703125" customWidth="1"/>
    <col min="7" max="7" width="8.140625" bestFit="1" customWidth="1"/>
    <col min="8" max="8" width="9.140625" bestFit="1" customWidth="1"/>
  </cols>
  <sheetData>
    <row r="6" spans="1:10" ht="48" x14ac:dyDescent="0.25">
      <c r="A6" s="1" t="s">
        <v>0</v>
      </c>
      <c r="B6" s="2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5" t="s">
        <v>7</v>
      </c>
      <c r="I6" s="5" t="s">
        <v>8</v>
      </c>
      <c r="J6" s="6" t="s">
        <v>9</v>
      </c>
    </row>
    <row r="7" spans="1:10" x14ac:dyDescent="0.25">
      <c r="A7" s="7">
        <f>'[1]1.3_CalculosEcos'!B7</f>
        <v>1</v>
      </c>
      <c r="B7" s="7" t="str">
        <f>'[1]1.3_CalculosEcos'!D7</f>
        <v>Bebida de soja</v>
      </c>
      <c r="C7" s="8">
        <f>'[1]1.3_CalculosEcos'!E7</f>
        <v>100</v>
      </c>
      <c r="D7" s="8" t="str">
        <f>'[1]1.3_CalculosEcos'!F7</f>
        <v>Litro</v>
      </c>
      <c r="E7" s="15"/>
      <c r="F7" s="9">
        <f>'[1]1.3_CalculosEcos'!J7</f>
        <v>10</v>
      </c>
      <c r="G7" s="9">
        <f>ROUND(E7+E7*F7/100,2)</f>
        <v>0</v>
      </c>
      <c r="H7" s="9">
        <f>C7*E7</f>
        <v>0</v>
      </c>
      <c r="I7" s="9">
        <f>ROUND(H7*F7/100,2)</f>
        <v>0</v>
      </c>
      <c r="J7" s="9">
        <f>ROUND(H7+I7,2)</f>
        <v>0</v>
      </c>
    </row>
    <row r="8" spans="1:10" x14ac:dyDescent="0.25">
      <c r="A8" s="7">
        <f>'[1]1.3_CalculosEcos'!B8</f>
        <v>2</v>
      </c>
      <c r="B8" s="7" t="str">
        <f>'[1]1.3_CalculosEcos'!D8</f>
        <v>Leche semidesnatada</v>
      </c>
      <c r="C8" s="8">
        <f>'[1]1.3_CalculosEcos'!E8</f>
        <v>35000</v>
      </c>
      <c r="D8" s="8" t="str">
        <f>'[1]1.3_CalculosEcos'!F8</f>
        <v>Litro</v>
      </c>
      <c r="E8" s="15"/>
      <c r="F8" s="9">
        <f>'[1]1.3_CalculosEcos'!J8</f>
        <v>10</v>
      </c>
      <c r="G8" s="9">
        <f t="shared" ref="G8:G17" si="0">ROUND(E8+E8*F8/100,2)</f>
        <v>0</v>
      </c>
      <c r="H8" s="9">
        <f t="shared" ref="H8:H17" si="1">C8*E8</f>
        <v>0</v>
      </c>
      <c r="I8" s="9">
        <f t="shared" ref="I8:I17" si="2">ROUND(H8*F8/100,2)</f>
        <v>0</v>
      </c>
      <c r="J8" s="9">
        <f t="shared" ref="J8:J17" si="3">ROUND(H8+I8,2)</f>
        <v>0</v>
      </c>
    </row>
    <row r="9" spans="1:10" x14ac:dyDescent="0.25">
      <c r="A9" s="7">
        <f>'[1]1.3_CalculosEcos'!B9</f>
        <v>3</v>
      </c>
      <c r="B9" s="7" t="str">
        <f>'[1]1.3_CalculosEcos'!D9</f>
        <v>Leche sin lactosa semidesnatada</v>
      </c>
      <c r="C9" s="8">
        <f>'[1]1.3_CalculosEcos'!E9</f>
        <v>2500</v>
      </c>
      <c r="D9" s="8" t="str">
        <f>'[1]1.3_CalculosEcos'!F9</f>
        <v>Litro</v>
      </c>
      <c r="E9" s="15"/>
      <c r="F9" s="9">
        <f>'[1]1.3_CalculosEcos'!J9</f>
        <v>10</v>
      </c>
      <c r="G9" s="9">
        <f t="shared" si="0"/>
        <v>0</v>
      </c>
      <c r="H9" s="9">
        <f t="shared" si="1"/>
        <v>0</v>
      </c>
      <c r="I9" s="9">
        <f t="shared" si="2"/>
        <v>0</v>
      </c>
      <c r="J9" s="9">
        <f t="shared" si="3"/>
        <v>0</v>
      </c>
    </row>
    <row r="10" spans="1:10" x14ac:dyDescent="0.25">
      <c r="A10" s="7">
        <f>'[1]1.3_CalculosEcos'!B10</f>
        <v>4</v>
      </c>
      <c r="B10" s="7" t="str">
        <f>'[1]1.3_CalculosEcos'!D10</f>
        <v>Margarina bloque</v>
      </c>
      <c r="C10" s="8">
        <f>'[1]1.3_CalculosEcos'!E10</f>
        <v>100</v>
      </c>
      <c r="D10" s="8" t="str">
        <f>'[1]1.3_CalculosEcos'!F10</f>
        <v>Kilo</v>
      </c>
      <c r="E10" s="15"/>
      <c r="F10" s="9">
        <f>'[1]1.3_CalculosEcos'!J10</f>
        <v>10</v>
      </c>
      <c r="G10" s="9">
        <f t="shared" si="0"/>
        <v>0</v>
      </c>
      <c r="H10" s="9">
        <f t="shared" si="1"/>
        <v>0</v>
      </c>
      <c r="I10" s="9">
        <f t="shared" si="2"/>
        <v>0</v>
      </c>
      <c r="J10" s="9">
        <f t="shared" si="3"/>
        <v>0</v>
      </c>
    </row>
    <row r="11" spans="1:10" x14ac:dyDescent="0.25">
      <c r="A11" s="7">
        <f>'[1]1.3_CalculosEcos'!B11</f>
        <v>5</v>
      </c>
      <c r="B11" s="7" t="str">
        <f>'[1]1.3_CalculosEcos'!D11</f>
        <v>Margarina (Tarrina 10 gr)</v>
      </c>
      <c r="C11" s="8">
        <f>'[1]1.3_CalculosEcos'!E11</f>
        <v>12000</v>
      </c>
      <c r="D11" s="8" t="str">
        <f>'[1]1.3_CalculosEcos'!F11</f>
        <v>Unidad</v>
      </c>
      <c r="E11" s="15"/>
      <c r="F11" s="9">
        <f>'[1]1.3_CalculosEcos'!J11</f>
        <v>10</v>
      </c>
      <c r="G11" s="9">
        <f t="shared" si="0"/>
        <v>0</v>
      </c>
      <c r="H11" s="9">
        <f t="shared" si="1"/>
        <v>0</v>
      </c>
      <c r="I11" s="9">
        <f t="shared" si="2"/>
        <v>0</v>
      </c>
      <c r="J11" s="9">
        <f t="shared" si="3"/>
        <v>0</v>
      </c>
    </row>
    <row r="12" spans="1:10" x14ac:dyDescent="0.25">
      <c r="A12" s="7">
        <f>'[1]1.3_CalculosEcos'!B12</f>
        <v>6</v>
      </c>
      <c r="B12" s="7" t="str">
        <f>'[1]1.3_CalculosEcos'!D12</f>
        <v>Tarrina de helado s/a</v>
      </c>
      <c r="C12" s="8">
        <f>'[1]1.3_CalculosEcos'!E12</f>
        <v>3000</v>
      </c>
      <c r="D12" s="8" t="str">
        <f>'[1]1.3_CalculosEcos'!F12</f>
        <v>Unidad</v>
      </c>
      <c r="E12" s="15"/>
      <c r="F12" s="9">
        <f>'[1]1.3_CalculosEcos'!J12</f>
        <v>10</v>
      </c>
      <c r="G12" s="9">
        <f t="shared" si="0"/>
        <v>0</v>
      </c>
      <c r="H12" s="9">
        <f t="shared" si="1"/>
        <v>0</v>
      </c>
      <c r="I12" s="9">
        <f t="shared" si="2"/>
        <v>0</v>
      </c>
      <c r="J12" s="9">
        <f t="shared" si="3"/>
        <v>0</v>
      </c>
    </row>
    <row r="13" spans="1:10" x14ac:dyDescent="0.25">
      <c r="A13" s="7">
        <f>'[1]1.3_CalculosEcos'!B13</f>
        <v>7</v>
      </c>
      <c r="B13" s="7" t="str">
        <f>'[1]1.3_CalculosEcos'!D13</f>
        <v>Queso edam</v>
      </c>
      <c r="C13" s="8">
        <f>'[1]1.3_CalculosEcos'!E13</f>
        <v>150</v>
      </c>
      <c r="D13" s="8" t="str">
        <f>'[1]1.3_CalculosEcos'!F13</f>
        <v>Kilo</v>
      </c>
      <c r="E13" s="15"/>
      <c r="F13" s="9">
        <f>'[1]1.3_CalculosEcos'!J13</f>
        <v>10</v>
      </c>
      <c r="G13" s="9">
        <f t="shared" si="0"/>
        <v>0</v>
      </c>
      <c r="H13" s="9">
        <f t="shared" si="1"/>
        <v>0</v>
      </c>
      <c r="I13" s="9">
        <f t="shared" si="2"/>
        <v>0</v>
      </c>
      <c r="J13" s="9">
        <f t="shared" si="3"/>
        <v>0</v>
      </c>
    </row>
    <row r="14" spans="1:10" x14ac:dyDescent="0.25">
      <c r="A14" s="7">
        <f>'[1]1.3_CalculosEcos'!B14</f>
        <v>8</v>
      </c>
      <c r="B14" s="7" t="str">
        <f>'[1]1.3_CalculosEcos'!D14</f>
        <v>Queso blanco pasteurizado</v>
      </c>
      <c r="C14" s="8">
        <f>'[1]1.3_CalculosEcos'!E14</f>
        <v>500</v>
      </c>
      <c r="D14" s="8" t="str">
        <f>'[1]1.3_CalculosEcos'!F14</f>
        <v>Kilo</v>
      </c>
      <c r="E14" s="15"/>
      <c r="F14" s="9">
        <f>'[1]1.3_CalculosEcos'!J14</f>
        <v>10</v>
      </c>
      <c r="G14" s="9">
        <f t="shared" si="0"/>
        <v>0</v>
      </c>
      <c r="H14" s="9">
        <f t="shared" si="1"/>
        <v>0</v>
      </c>
      <c r="I14" s="9">
        <f t="shared" si="2"/>
        <v>0</v>
      </c>
      <c r="J14" s="9">
        <f t="shared" si="3"/>
        <v>0</v>
      </c>
    </row>
    <row r="15" spans="1:10" x14ac:dyDescent="0.25">
      <c r="A15" s="7">
        <f>'[1]1.3_CalculosEcos'!B15</f>
        <v>9</v>
      </c>
      <c r="B15" s="7" t="str">
        <f>'[1]1.3_CalculosEcos'!D15</f>
        <v xml:space="preserve">Yogur frutas sabores desnatado </v>
      </c>
      <c r="C15" s="8">
        <f>'[1]1.3_CalculosEcos'!E15</f>
        <v>25000</v>
      </c>
      <c r="D15" s="8" t="str">
        <f>'[1]1.3_CalculosEcos'!F15</f>
        <v>Unidad</v>
      </c>
      <c r="E15" s="15"/>
      <c r="F15" s="9">
        <f>'[1]1.3_CalculosEcos'!J15</f>
        <v>10</v>
      </c>
      <c r="G15" s="9">
        <f t="shared" si="0"/>
        <v>0</v>
      </c>
      <c r="H15" s="9">
        <f t="shared" si="1"/>
        <v>0</v>
      </c>
      <c r="I15" s="9">
        <f t="shared" si="2"/>
        <v>0</v>
      </c>
      <c r="J15" s="9">
        <f t="shared" si="3"/>
        <v>0</v>
      </c>
    </row>
    <row r="16" spans="1:10" x14ac:dyDescent="0.25">
      <c r="A16" s="7">
        <f>'[1]1.3_CalculosEcos'!B16</f>
        <v>10</v>
      </c>
      <c r="B16" s="7" t="str">
        <f>'[1]1.3_CalculosEcos'!D16</f>
        <v>Yogur natural desnatado</v>
      </c>
      <c r="C16" s="8">
        <f>'[1]1.3_CalculosEcos'!E16</f>
        <v>3000</v>
      </c>
      <c r="D16" s="8" t="str">
        <f>'[1]1.3_CalculosEcos'!F16</f>
        <v>Unidad</v>
      </c>
      <c r="E16" s="15"/>
      <c r="F16" s="9">
        <f>'[1]1.3_CalculosEcos'!J16</f>
        <v>10</v>
      </c>
      <c r="G16" s="9">
        <f t="shared" si="0"/>
        <v>0</v>
      </c>
      <c r="H16" s="9">
        <f t="shared" si="1"/>
        <v>0</v>
      </c>
      <c r="I16" s="9">
        <f t="shared" si="2"/>
        <v>0</v>
      </c>
      <c r="J16" s="9">
        <f t="shared" si="3"/>
        <v>0</v>
      </c>
    </row>
    <row r="17" spans="1:10" ht="15.75" thickBot="1" x14ac:dyDescent="0.3">
      <c r="A17" s="7">
        <f>'[1]1.3_CalculosEcos'!B17</f>
        <v>11</v>
      </c>
      <c r="B17" s="7" t="str">
        <f>'[1]1.3_CalculosEcos'!D17</f>
        <v>Yogur soja tarrina</v>
      </c>
      <c r="C17" s="8">
        <f>'[1]1.3_CalculosEcos'!E17</f>
        <v>1500</v>
      </c>
      <c r="D17" s="8" t="str">
        <f>'[1]1.3_CalculosEcos'!F17</f>
        <v>Unidad</v>
      </c>
      <c r="E17" s="15"/>
      <c r="F17" s="9">
        <f>'[1]1.3_CalculosEcos'!J17</f>
        <v>10</v>
      </c>
      <c r="G17" s="9">
        <f t="shared" si="0"/>
        <v>0</v>
      </c>
      <c r="H17" s="9">
        <f t="shared" si="1"/>
        <v>0</v>
      </c>
      <c r="I17" s="9">
        <f t="shared" si="2"/>
        <v>0</v>
      </c>
      <c r="J17" s="9">
        <f t="shared" si="3"/>
        <v>0</v>
      </c>
    </row>
    <row r="18" spans="1:10" ht="15.75" thickBot="1" x14ac:dyDescent="0.3">
      <c r="A18" s="10"/>
      <c r="B18" s="13" t="s">
        <v>10</v>
      </c>
      <c r="C18" s="14"/>
      <c r="D18" s="14"/>
      <c r="E18" s="14"/>
      <c r="F18" s="14"/>
      <c r="G18" s="14"/>
      <c r="H18" s="11">
        <f>SUM(H7:H17)</f>
        <v>0</v>
      </c>
      <c r="I18" s="11">
        <f>SUM(I7:I17)</f>
        <v>0</v>
      </c>
      <c r="J18" s="12">
        <f>SUM(J7:J17)</f>
        <v>0</v>
      </c>
    </row>
  </sheetData>
  <sheetProtection algorithmName="SHA-512" hashValue="KInl65rUePD7HbTfg1t9TxkRNwnfFv0rcbqABjFRt9hpJKPC9hzcZ+SGkNjddulHi63IFuwK7FBNwe/wPfhK7A==" saltValue="D1/VKTzsXpVmTSJcuzy9Mg==" spinCount="100000" sheet="1" objects="1" scenarios="1"/>
  <mergeCells count="1">
    <mergeCell ref="B18:G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1.3.1_Anexo_Pliego_Oferta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dcterms:created xsi:type="dcterms:W3CDTF">2025-04-15T10:58:08Z</dcterms:created>
  <dcterms:modified xsi:type="dcterms:W3CDTF">2025-04-15T11:07:40Z</dcterms:modified>
</cp:coreProperties>
</file>